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8_{A67D4FB6-0048-435C-A686-24E257709061}" xr6:coauthVersionLast="47" xr6:coauthVersionMax="47" xr10:uidLastSave="{00000000-0000-0000-0000-000000000000}"/>
  <bookViews>
    <workbookView xWindow="-110" yWindow="-110" windowWidth="19420" windowHeight="10420" xr2:uid="{00000000-000D-0000-FFFF-FFFF00000000}"/>
  </bookViews>
  <sheets>
    <sheet name="Contents " sheetId="5" r:id="rId1"/>
    <sheet name="Notes" sheetId="11" r:id="rId2"/>
    <sheet name="Revisions log" sheetId="53" r:id="rId3"/>
    <sheet name="Results" sheetId="65" r:id="rId4"/>
    <sheet name="Terminology guide" sheetId="60" r:id="rId5"/>
    <sheet name="Guide" sheetId="59" r:id="rId6"/>
    <sheet name="Input&gt;&gt; " sheetId="66" r:id="rId7"/>
    <sheet name="Half-year Overall" sheetId="61" r:id="rId8"/>
    <sheet name="Half-year &lt; £1,000" sheetId="62" r:id="rId9"/>
    <sheet name="Half-year £1,000to£10,000" sheetId="63" r:id="rId10"/>
    <sheet name="Half-year &gt; £10,000" sheetId="64" r:id="rId11"/>
    <sheet name="Consumer Data" sheetId="56" r:id="rId12"/>
    <sheet name="Metric C Receiving PSP - Value" sheetId="57" r:id="rId13"/>
    <sheet name="Metric C Receiving PSP - Volume" sheetId="58" r:id="rId14"/>
  </sheets>
  <definedNames>
    <definedName name="_xlnm.Print_Area" localSheetId="11">'Consumer Data'!#REF!</definedName>
    <definedName name="_xlnm.Print_Area" localSheetId="0">'Contents '!$A$1:$AA$19</definedName>
    <definedName name="_xlnm.Print_Area" localSheetId="9">'Half-year £1,000to£10,000'!$A$1:$G$6</definedName>
    <definedName name="_xlnm.Print_Area" localSheetId="8">'Half-year &lt; £1,000'!$A$1:$G$6</definedName>
    <definedName name="_xlnm.Print_Area" localSheetId="10">'Half-year &gt; £10,000'!$A$1:$G$6</definedName>
    <definedName name="_xlnm.Print_Area" localSheetId="7">'Half-year Overall'!$A$1:$H$6</definedName>
    <definedName name="_xlnm.Print_Area" localSheetId="12">'Metric C Receiving PSP - Value'!$A$1:$G$27</definedName>
    <definedName name="_xlnm.Print_Area" localSheetId="13">'Metric C Receiving PSP - Volume'!$A$1:$F$5</definedName>
    <definedName name="_xlnm.Print_Area" localSheetId="1">Notes!$A$1:$B$6</definedName>
    <definedName name="_xlnm.Print_Area" localSheetId="3">Results!$A$1:$AE$34</definedName>
    <definedName name="_xlnm.Print_Area" localSheetId="2">'Revisions log'!$A$1:$B$6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8" l="1"/>
  <c r="D3" i="58"/>
  <c r="D4" i="58"/>
  <c r="E45" i="65" s="1"/>
  <c r="D5" i="58"/>
  <c r="D6" i="58"/>
  <c r="D7" i="58"/>
  <c r="D8" i="58"/>
  <c r="E49" i="65" s="1"/>
  <c r="D9" i="58"/>
  <c r="D10" i="58"/>
  <c r="D11" i="58"/>
  <c r="D12" i="58"/>
  <c r="E53" i="65" s="1"/>
  <c r="D13" i="58"/>
  <c r="D14" i="58"/>
  <c r="D15" i="58"/>
  <c r="D16" i="58"/>
  <c r="E57" i="65" s="1"/>
  <c r="D17" i="58"/>
  <c r="D18" i="58"/>
  <c r="D19" i="58"/>
  <c r="D20" i="58"/>
  <c r="E61" i="65" s="1"/>
  <c r="D21" i="58"/>
  <c r="D22" i="58"/>
  <c r="D2" i="58"/>
  <c r="E43" i="65"/>
  <c r="C76" i="65"/>
  <c r="C77" i="65"/>
  <c r="C78" i="65"/>
  <c r="C79" i="65"/>
  <c r="C80" i="65"/>
  <c r="C81" i="65"/>
  <c r="C82" i="65"/>
  <c r="C83" i="65"/>
  <c r="C84" i="65"/>
  <c r="C85" i="65"/>
  <c r="C86" i="65"/>
  <c r="C87" i="65"/>
  <c r="C88" i="65"/>
  <c r="C89" i="65"/>
  <c r="C90" i="65"/>
  <c r="C91" i="65"/>
  <c r="C92" i="65"/>
  <c r="C93" i="65"/>
  <c r="C94" i="65"/>
  <c r="C75" i="65"/>
  <c r="C44" i="65"/>
  <c r="C45" i="65"/>
  <c r="C46" i="65"/>
  <c r="C47" i="65"/>
  <c r="C48" i="65"/>
  <c r="C49" i="65"/>
  <c r="C50" i="65"/>
  <c r="C51" i="65"/>
  <c r="C52" i="65"/>
  <c r="C53" i="65"/>
  <c r="C54" i="65"/>
  <c r="C55" i="65"/>
  <c r="C56" i="65"/>
  <c r="C57" i="65"/>
  <c r="C58" i="65"/>
  <c r="C59" i="65"/>
  <c r="C60" i="65"/>
  <c r="C61" i="65"/>
  <c r="C62" i="65"/>
  <c r="C43" i="65"/>
  <c r="D25" i="57"/>
  <c r="C25" i="57"/>
  <c r="B25" i="57"/>
  <c r="E97" i="65"/>
  <c r="E96" i="65"/>
  <c r="E88" i="65"/>
  <c r="E89" i="65"/>
  <c r="E90" i="65"/>
  <c r="E91" i="65"/>
  <c r="E92" i="65"/>
  <c r="E93" i="65"/>
  <c r="E94" i="65"/>
  <c r="E76" i="65"/>
  <c r="E77" i="65"/>
  <c r="E78" i="65"/>
  <c r="E79" i="65"/>
  <c r="E80" i="65"/>
  <c r="E81" i="65"/>
  <c r="E82" i="65"/>
  <c r="E83" i="65"/>
  <c r="E84" i="65"/>
  <c r="E85" i="65"/>
  <c r="E86" i="65"/>
  <c r="E87" i="65"/>
  <c r="E75" i="65"/>
  <c r="E33" i="65"/>
  <c r="E31" i="65" s="1"/>
  <c r="E32" i="65"/>
  <c r="E29" i="65"/>
  <c r="E28" i="65"/>
  <c r="T22" i="65"/>
  <c r="T21" i="65"/>
  <c r="T18" i="65"/>
  <c r="T17" i="65"/>
  <c r="T14" i="65"/>
  <c r="T13" i="65"/>
  <c r="T10" i="65"/>
  <c r="T9" i="65"/>
  <c r="O22" i="65"/>
  <c r="O21" i="65"/>
  <c r="O18" i="65"/>
  <c r="O17" i="65"/>
  <c r="O14" i="65"/>
  <c r="O13" i="65"/>
  <c r="O10" i="65"/>
  <c r="O8" i="65" s="1"/>
  <c r="O9" i="65"/>
  <c r="J22" i="65"/>
  <c r="J21" i="65"/>
  <c r="J18" i="65"/>
  <c r="J17" i="65"/>
  <c r="J16" i="65" s="1"/>
  <c r="J14" i="65"/>
  <c r="J13" i="65"/>
  <c r="J10" i="65"/>
  <c r="J9" i="65"/>
  <c r="E22" i="65"/>
  <c r="E21" i="65"/>
  <c r="E18" i="65"/>
  <c r="E17" i="65"/>
  <c r="E14" i="65"/>
  <c r="E13" i="65"/>
  <c r="E9" i="65"/>
  <c r="E10" i="65"/>
  <c r="AA22" i="65"/>
  <c r="Z22" i="65"/>
  <c r="X22" i="65"/>
  <c r="AA21" i="65"/>
  <c r="Z21" i="65"/>
  <c r="X21" i="65"/>
  <c r="AA18" i="65"/>
  <c r="Z18" i="65"/>
  <c r="X18" i="65"/>
  <c r="AA17" i="65"/>
  <c r="Z17" i="65"/>
  <c r="X17" i="65"/>
  <c r="AA14" i="65"/>
  <c r="Z14" i="65"/>
  <c r="X14" i="65"/>
  <c r="AA13" i="65"/>
  <c r="Z13" i="65"/>
  <c r="X13" i="65"/>
  <c r="AA10" i="65"/>
  <c r="Z10" i="65"/>
  <c r="X10" i="65"/>
  <c r="AA9" i="65"/>
  <c r="Z9" i="65"/>
  <c r="X9" i="65"/>
  <c r="J21" i="64"/>
  <c r="J22" i="64" s="1"/>
  <c r="I21" i="64"/>
  <c r="I22" i="64" s="1"/>
  <c r="H21" i="64"/>
  <c r="H22" i="64" s="1"/>
  <c r="G21" i="64"/>
  <c r="G22" i="64" s="1"/>
  <c r="F21" i="64"/>
  <c r="F22" i="64" s="1"/>
  <c r="D21" i="64"/>
  <c r="D22" i="64" s="1"/>
  <c r="C21" i="64"/>
  <c r="C22" i="64" s="1"/>
  <c r="B21" i="64"/>
  <c r="B22" i="64" s="1"/>
  <c r="H7" i="64"/>
  <c r="C7" i="64"/>
  <c r="J21" i="63"/>
  <c r="J22" i="63" s="1"/>
  <c r="I21" i="63"/>
  <c r="I22" i="63" s="1"/>
  <c r="H21" i="63"/>
  <c r="H22" i="63" s="1"/>
  <c r="G21" i="63"/>
  <c r="G22" i="63" s="1"/>
  <c r="F21" i="63"/>
  <c r="F22" i="63" s="1"/>
  <c r="D21" i="63"/>
  <c r="D22" i="63" s="1"/>
  <c r="C21" i="63"/>
  <c r="C22" i="63" s="1"/>
  <c r="B21" i="63"/>
  <c r="B22" i="63" s="1"/>
  <c r="H7" i="63"/>
  <c r="C7" i="63"/>
  <c r="J21" i="62"/>
  <c r="J22" i="62" s="1"/>
  <c r="I21" i="62"/>
  <c r="I22" i="62" s="1"/>
  <c r="H21" i="62"/>
  <c r="H22" i="62" s="1"/>
  <c r="G21" i="62"/>
  <c r="G22" i="62" s="1"/>
  <c r="F21" i="62"/>
  <c r="F22" i="62" s="1"/>
  <c r="D21" i="62"/>
  <c r="D22" i="62" s="1"/>
  <c r="C21" i="62"/>
  <c r="C22" i="62" s="1"/>
  <c r="B21" i="62"/>
  <c r="B22" i="62" s="1"/>
  <c r="H7" i="62"/>
  <c r="C7" i="62"/>
  <c r="E44" i="65"/>
  <c r="E46" i="65"/>
  <c r="E47" i="65"/>
  <c r="E48" i="65"/>
  <c r="E50" i="65"/>
  <c r="E51" i="65"/>
  <c r="E52" i="65"/>
  <c r="E54" i="65"/>
  <c r="E55" i="65"/>
  <c r="E56" i="65"/>
  <c r="E58" i="65"/>
  <c r="E59" i="65"/>
  <c r="E60" i="65"/>
  <c r="E62" i="65"/>
  <c r="E64" i="65"/>
  <c r="C24" i="58"/>
  <c r="C25" i="58" s="1"/>
  <c r="B24" i="58"/>
  <c r="E24" i="57"/>
  <c r="E3" i="57"/>
  <c r="E4" i="57"/>
  <c r="E5" i="57"/>
  <c r="E6" i="57"/>
  <c r="E7" i="57"/>
  <c r="E8" i="57"/>
  <c r="E9" i="57"/>
  <c r="E10" i="57"/>
  <c r="E11" i="57"/>
  <c r="E12" i="57"/>
  <c r="E13" i="57"/>
  <c r="E14" i="57"/>
  <c r="E15" i="57"/>
  <c r="E16" i="57"/>
  <c r="E17" i="57"/>
  <c r="E18" i="57"/>
  <c r="E19" i="57"/>
  <c r="E20" i="57"/>
  <c r="E21" i="57"/>
  <c r="E22" i="57"/>
  <c r="E2" i="57"/>
  <c r="D24" i="57"/>
  <c r="C24" i="57"/>
  <c r="B24" i="57"/>
  <c r="J21" i="61"/>
  <c r="J22" i="61" s="1"/>
  <c r="I21" i="61"/>
  <c r="I22" i="61" s="1"/>
  <c r="H21" i="61"/>
  <c r="H22" i="61" s="1"/>
  <c r="G21" i="61"/>
  <c r="G22" i="61" s="1"/>
  <c r="F21" i="61"/>
  <c r="F22" i="61" s="1"/>
  <c r="D21" i="61"/>
  <c r="D22" i="61" s="1"/>
  <c r="C21" i="61"/>
  <c r="C22" i="61" s="1"/>
  <c r="B21" i="61"/>
  <c r="B22" i="61" s="1"/>
  <c r="H7" i="61"/>
  <c r="C7" i="61"/>
  <c r="J8" i="65" l="1"/>
  <c r="E8" i="65"/>
  <c r="E65" i="65"/>
  <c r="B25" i="58"/>
  <c r="E27" i="65"/>
  <c r="T20" i="65"/>
  <c r="T16" i="65"/>
  <c r="T12" i="65"/>
  <c r="T8" i="65"/>
  <c r="O20" i="65"/>
  <c r="Y18" i="65"/>
  <c r="O16" i="65"/>
  <c r="O12" i="65"/>
  <c r="Y13" i="65"/>
  <c r="J12" i="65"/>
  <c r="Y22" i="65"/>
  <c r="J20" i="65"/>
  <c r="Y21" i="65"/>
  <c r="Y17" i="65"/>
  <c r="Y14" i="65"/>
  <c r="Y10" i="65"/>
  <c r="E16" i="65"/>
  <c r="Y9" i="65"/>
  <c r="E12" i="65"/>
  <c r="E20" i="65"/>
</calcChain>
</file>

<file path=xl/sharedStrings.xml><?xml version="1.0" encoding="utf-8"?>
<sst xmlns="http://schemas.openxmlformats.org/spreadsheetml/2006/main" count="398" uniqueCount="200">
  <si>
    <t>Organisation name</t>
  </si>
  <si>
    <t>Half-year</t>
  </si>
  <si>
    <t>H2 22: Jul - Dec 2022</t>
  </si>
  <si>
    <t>PSR template version</t>
  </si>
  <si>
    <t>Notes:</t>
  </si>
  <si>
    <t>No.</t>
  </si>
  <si>
    <t>Comment</t>
  </si>
  <si>
    <t xml:space="preserve">
Accompanying guidance - Authorised Push Payment – Monthly Reporting Definitions &amp; Reporting Metrics: Form completion guidelines. V2.0. (Fraud Loss Reporting; Authorised Push Payment Fraud Reporting; Definitions for Industry Fraud Reporting).
The aim of doing this is to help with consistency and simplify completion for participating PSPs.
We do require a breakdown by case size.
We also request a breakdowns by scam type for all data reported. However, for simplicity - we have not included this breakdown in this proforma. We leave participating PSPs to add this to their return. </t>
  </si>
  <si>
    <t>Some illustrative data has been included in parts of the template - as an example and to help understanding. No importance should be attached to the values shown - these are not intended to be typical and merely show how the mathematics/logic of  the spreadsheet works. The final version of the template to be used will not be populated with any data.</t>
  </si>
  <si>
    <t>The organisation name (brand/PSP) and the period being reported should be completed in the boxes on the front sheet: "Contents".</t>
  </si>
  <si>
    <t>Revision log:</t>
  </si>
  <si>
    <t>Changes</t>
  </si>
  <si>
    <t>Half-year tabs:  For the purposes of computing Metrics A and B, we are longer gathering recovery data. Per the Reporting Guidance, Definitions - the Reimbursement figure relates to all funds returned to the victim - whether via a bank reimbursement, a recovery or other means. Therefore, any element of recovery will be taken into account already under the Reimbursement figure.
However, as memorandum columns - we are still seeking recovery value and volume levels, for information. This is to provide a control total against the Metric C data - which does contain recovery details. Please ensure that the recovery data equals the total recovery values in Metric C sheets.</t>
  </si>
  <si>
    <t>Removal of on-us payments: We have removed the split between FPS and on-us payments in all sheets. Please just provide us with an overall number (FPS+On-us).</t>
  </si>
  <si>
    <r>
      <t xml:space="preserve">Scam type breakdown: We require a breakdown of scam type in the 'Half-year' tabs for all value bands - Overall, '&lt;£1,000', '£1,000 to £10,000' and ''&gt;£10,000'. </t>
    </r>
    <r>
      <rPr>
        <i/>
        <sz val="11"/>
        <color theme="1"/>
        <rFont val="Calibri"/>
        <family val="2"/>
        <scheme val="minor"/>
      </rPr>
      <t>We recognise that it may not be possible to provide a breakdown for recovery data, thus it has been greyed out.</t>
    </r>
  </si>
  <si>
    <t xml:space="preserve">Metric C structure: Instead of stacking the data input tables, we have reshaped the sheet such that the inputs are side-by-side. Please use this structure to check the data and results. </t>
  </si>
  <si>
    <t>For the Metric C volume tab/ calculation, we have adjusted/ simplified our approach - to ignore recoveries. (Recoveries are still recognised in the Metric C value calculation). This is because of methodological complexities in reflecting partial recoveries, where only part of a payment has been recovered.</t>
  </si>
  <si>
    <t>Results</t>
  </si>
  <si>
    <t xml:space="preserve">Metric A: </t>
  </si>
  <si>
    <t>% consumer "out of pocket"</t>
  </si>
  <si>
    <t>All cases</t>
  </si>
  <si>
    <t>&lt;£1,000</t>
  </si>
  <si>
    <t>£1,000 to £10,000</t>
  </si>
  <si>
    <t>&gt;£10,000</t>
  </si>
  <si>
    <t>Checks:</t>
  </si>
  <si>
    <t>H1 21</t>
  </si>
  <si>
    <t>H2 21</t>
  </si>
  <si>
    <t>H1 22</t>
  </si>
  <si>
    <t>H2 22</t>
  </si>
  <si>
    <t>Source/Calculation:</t>
  </si>
  <si>
    <t>Cell References:</t>
  </si>
  <si>
    <t>% Volume (Fully reimbursed)</t>
  </si>
  <si>
    <t>Calculated</t>
  </si>
  <si>
    <t>Number Cases Fully Reimbursed</t>
  </si>
  <si>
    <t>Volume: Cases Fully Reimbursed</t>
  </si>
  <si>
    <t>L8</t>
  </si>
  <si>
    <t>Number Cases Claimed</t>
  </si>
  <si>
    <t>Volume: Case Volume</t>
  </si>
  <si>
    <t>J8</t>
  </si>
  <si>
    <t>% Volume (Partially reimbursed)</t>
  </si>
  <si>
    <t>Number Cases Partially Reimbursed</t>
  </si>
  <si>
    <t>Volume: Cases Partially Reimbursed</t>
  </si>
  <si>
    <t>M8</t>
  </si>
  <si>
    <t>% Volume (No refund, i.e. 100% customer loss)</t>
  </si>
  <si>
    <t>Number Cases Not Reimbursed at all</t>
  </si>
  <si>
    <t>Volume: Cases not reimbursed</t>
  </si>
  <si>
    <t>N8</t>
  </si>
  <si>
    <t>% Value</t>
  </si>
  <si>
    <t>£m Not reimbursed</t>
  </si>
  <si>
    <t>Value: Case Values not reimbursed</t>
  </si>
  <si>
    <t>H8</t>
  </si>
  <si>
    <t>£m Claimed</t>
  </si>
  <si>
    <t>Value: Total Case Value</t>
  </si>
  <si>
    <t>D8</t>
  </si>
  <si>
    <t xml:space="preserve">Metric B: </t>
  </si>
  <si>
    <t>% Fraud incidence: Payments that are App Scams</t>
  </si>
  <si>
    <t>Volume (per million FPS consumer payments)</t>
  </si>
  <si>
    <t>Number Consumer App Scam Payments</t>
  </si>
  <si>
    <t>Volume: Total number of payments</t>
  </si>
  <si>
    <t>K11</t>
  </si>
  <si>
    <t>Number (million FPS Consumer Payments Sent)</t>
  </si>
  <si>
    <t>Consumer Data: Number of Consumer Payments Sent</t>
  </si>
  <si>
    <t>Consumer Data: E9</t>
  </si>
  <si>
    <t>£ Value (per £m FPS Consumer Sent)</t>
  </si>
  <si>
    <t>£ Value - Consumer App Scams</t>
  </si>
  <si>
    <t>C31</t>
  </si>
  <si>
    <t>£m FPS Consumer Payments Sent</t>
  </si>
  <si>
    <t>Consumer Data: £ Consumer Payments Sent</t>
  </si>
  <si>
    <t>Consumer Data: E12</t>
  </si>
  <si>
    <t>Note: everything below the red line is presented for information only. No requirement upon directed PSP to complete any data - these fields are simply calculated based on the data above.</t>
  </si>
  <si>
    <t>RESULTS FOR DIRECTED PSP ONLY (PSR Calculates Total)</t>
  </si>
  <si>
    <t>We have presented a form of Metric C results here (based only on the directed PSP data), for information only, in case it is helpful to directed PSPs in sense-checking their data. However, please note that Metric C will be calculated by the PSR on an aggregate basis, after having combined the data submitted by all directed PSPs. The latter will be the version published by both the PSR and PSPs. Therefore, the limited view calculated here, based on the data of one directed PSP only, is perhaps of limited meaningfulness and relevance.</t>
  </si>
  <si>
    <t xml:space="preserve">Metric C: </t>
  </si>
  <si>
    <t>Fraud receipts: Proportion of Receipts that are App Scams</t>
  </si>
  <si>
    <t>(Direction 8.1(a))</t>
  </si>
  <si>
    <r>
      <rPr>
        <u/>
        <sz val="8"/>
        <color theme="0"/>
        <rFont val="Arial Black"/>
        <family val="2"/>
      </rPr>
      <t>VOLUME</t>
    </r>
    <r>
      <rPr>
        <sz val="8"/>
        <color theme="0"/>
        <rFont val="Arial Black"/>
        <family val="2"/>
      </rPr>
      <t xml:space="preserve"> BASIS [Units per Million Consumer Payments Received]</t>
    </r>
  </si>
  <si>
    <t>Identified receiving PSP (Direction 6.2(b))</t>
  </si>
  <si>
    <t>[Add lines as required. All PSPs receiving FPS and/or fraudulent transactions in the period to be included].</t>
  </si>
  <si>
    <r>
      <t xml:space="preserve">Total: </t>
    </r>
    <r>
      <rPr>
        <b/>
        <i/>
        <sz val="11"/>
        <color theme="1"/>
        <rFont val="Calibri"/>
        <family val="2"/>
        <scheme val="minor"/>
      </rPr>
      <t>Un</t>
    </r>
    <r>
      <rPr>
        <i/>
        <sz val="11"/>
        <color theme="1"/>
        <rFont val="Calibri"/>
        <family val="2"/>
        <scheme val="minor"/>
      </rPr>
      <t xml:space="preserve">identified receiving PSPs receiving </t>
    </r>
    <r>
      <rPr>
        <b/>
        <i/>
        <sz val="11"/>
        <color theme="1"/>
        <rFont val="Calibri"/>
        <family val="2"/>
        <scheme val="minor"/>
      </rPr>
      <t>NO</t>
    </r>
    <r>
      <rPr>
        <i/>
        <sz val="11"/>
        <color theme="1"/>
        <rFont val="Calibri"/>
        <family val="2"/>
        <scheme val="minor"/>
      </rPr>
      <t xml:space="preserve"> fraud funds (Note: proportion is zero by definition)</t>
    </r>
  </si>
  <si>
    <t>Average proportion</t>
  </si>
  <si>
    <t>VALUE BASIS [Units per £m Consumer Payments Received]</t>
  </si>
  <si>
    <t>Terminology guide</t>
  </si>
  <si>
    <t>Terminology</t>
  </si>
  <si>
    <t>Description</t>
  </si>
  <si>
    <t>Notes/checks:</t>
  </si>
  <si>
    <t>Half-Year Data (Value)</t>
  </si>
  <si>
    <t>Total Case Value</t>
  </si>
  <si>
    <t>Total value of scam payments sent from consumer accounts only at the sending PSP to any account (including both business and consumer accounts) at the receiving PSP.</t>
  </si>
  <si>
    <t>Total Value Recovered</t>
  </si>
  <si>
    <t xml:space="preserve">APP scam funds that are recovered by the receiving bank and returned to the sending bank. Please only include recovered funds i.e. the receiving PSP has chased after the money from fraudster or onward transfer banks and got some/all of it back. </t>
  </si>
  <si>
    <t>Value Reimbursed</t>
  </si>
  <si>
    <t xml:space="preserve">Total amount of money given back to the customer (Total Case Value - Customer Loss). </t>
  </si>
  <si>
    <r>
      <t xml:space="preserve">Ensure </t>
    </r>
    <r>
      <rPr>
        <b/>
        <i/>
        <sz val="11"/>
        <color rgb="FFFF0000"/>
        <rFont val="Calibri"/>
        <family val="2"/>
        <scheme val="minor"/>
      </rPr>
      <t>Total Case Value = Value Reimbursed + Value Not Reimbursed</t>
    </r>
    <r>
      <rPr>
        <i/>
        <sz val="11"/>
        <color theme="1"/>
        <rFont val="Calibri"/>
        <family val="2"/>
        <scheme val="minor"/>
      </rPr>
      <t xml:space="preserve"> in the Half-year tabs (checks included).</t>
    </r>
  </si>
  <si>
    <t>Value Not Reimbursed</t>
  </si>
  <si>
    <t>Total amount of money that hasn't been given back to the customer i.e. aggregate value of consumer being left out-of pocket (Total Case Value - Value Reimbursed).</t>
  </si>
  <si>
    <t>Breakdown by scam type</t>
  </si>
  <si>
    <t>A breakdown of overall APP scams (FPS + on-us) by the eight types defined in UK Finance's Guidance.</t>
  </si>
  <si>
    <t xml:space="preserve">We recognise that it will be difficult to provide a breakdown for the recovery data, thus that column has been greyed out. </t>
  </si>
  <si>
    <t>Half-Year Data (Volume)</t>
  </si>
  <si>
    <t>Case Volume</t>
  </si>
  <si>
    <t>Volume of cases involving scam payments being sent from consumer accounts only at the sending PSP to any account (including both business and consumer accounts) at the receiving PSP.</t>
  </si>
  <si>
    <t>Total number of payments</t>
  </si>
  <si>
    <t>Volume of scam payments being sent from consumer accounts only at the sending PSP to any account (including both business and consumer accounts) at the receiving PSP. Please note that one scam case can involve multiple scam payments.</t>
  </si>
  <si>
    <t>Cases Fully Reimbursed</t>
  </si>
  <si>
    <t>Total number of cases where the customer has been given back all the money (100%) that they initially lost to fraud i.e. the consumer is not left out-of-pocket.</t>
  </si>
  <si>
    <r>
      <t xml:space="preserve">Ensure </t>
    </r>
    <r>
      <rPr>
        <b/>
        <i/>
        <sz val="11"/>
        <color rgb="FFFF0000"/>
        <rFont val="Calibri"/>
        <family val="2"/>
        <scheme val="minor"/>
      </rPr>
      <t>Case Volume = Cases Fully Reimbursed + Cases Partially Reimbursed + Cases Not Reimbursed</t>
    </r>
    <r>
      <rPr>
        <i/>
        <sz val="11"/>
        <color theme="1"/>
        <rFont val="Calibri"/>
        <family val="2"/>
        <scheme val="minor"/>
      </rPr>
      <t xml:space="preserve"> in the Half-year tabs (checks included).</t>
    </r>
  </si>
  <si>
    <t>Cases Partially Reimbursed</t>
  </si>
  <si>
    <t>Total number of cases where the customer was only given part of the money (&lt;100%) i.e. they are partially left out-of-pocket.</t>
  </si>
  <si>
    <t>Cases Not Reimbursed</t>
  </si>
  <si>
    <t>Total number of cases where the consumer was given no money back (0%) i.e. they are completely left out-of-pocket.</t>
  </si>
  <si>
    <t xml:space="preserve">We recognise that it will be difficult to provide a breakdown for the recovery data, thus the recovery columns have been greyed out. </t>
  </si>
  <si>
    <t>Consumer payments sent</t>
  </si>
  <si>
    <t>Total Consumer Payments Sent (FPS + on-us)</t>
  </si>
  <si>
    <t>Number of payments sent from consumer accounts only at the sending PSP to any account (including both business and consumer accounts) at any receiving PSP.</t>
  </si>
  <si>
    <t>Total £ Consumer Payments Sent (FPS + on-us)</t>
  </si>
  <si>
    <t>Total value of payments sent from consumer accounts only at the sending PSP to any account (including both business and consumer accounts) at any receiving PSP.</t>
  </si>
  <si>
    <t>Metric C Volume and Value</t>
  </si>
  <si>
    <t>APP scam receipt total</t>
  </si>
  <si>
    <t>Volume and value of scam payments sent from consumer accounts only at the sending PSP to any account (including both business and consumer accounts) at the receiving PSP.</t>
  </si>
  <si>
    <t>Recovery total (value)</t>
  </si>
  <si>
    <t xml:space="preserve">Total funds returned by the receiving PSP that were part of APP scam receipt total during the reporting period. This would only include recovered funds. “recovery” means the receiving PSP has chased after the money from fraudster or onward transfer banks and got some or all of it back. </t>
  </si>
  <si>
    <r>
      <t xml:space="preserve">Ensure </t>
    </r>
    <r>
      <rPr>
        <b/>
        <i/>
        <sz val="11"/>
        <color rgb="FFFF0000"/>
        <rFont val="Calibri"/>
        <family val="2"/>
        <scheme val="minor"/>
      </rPr>
      <t xml:space="preserve">Recovery total (Metric C, value) = Total Value Recovered (Half-year overall). </t>
    </r>
    <r>
      <rPr>
        <i/>
        <sz val="11"/>
        <rFont val="Calibri"/>
        <family val="2"/>
        <scheme val="minor"/>
      </rPr>
      <t>If not, please provide an explanation.</t>
    </r>
  </si>
  <si>
    <t>Consumer payment total</t>
  </si>
  <si>
    <t xml:space="preserve">Please indicate every PSP you have had transactions with in the metric C data, even if there has been zero fraudulent transactions. This aids in the reconciliation process when compared with other data we will receive. </t>
  </si>
  <si>
    <r>
      <t>Ensure</t>
    </r>
    <r>
      <rPr>
        <b/>
        <i/>
        <sz val="11"/>
        <color rgb="FFFF0000"/>
        <rFont val="Calibri"/>
        <family val="2"/>
        <scheme val="minor"/>
      </rPr>
      <t xml:space="preserve"> Consumer payment total (Metric C) = Total Consumer Payments Sent (Consumer Data). </t>
    </r>
    <r>
      <rPr>
        <i/>
        <sz val="11"/>
        <rFont val="Calibri"/>
        <family val="2"/>
        <scheme val="minor"/>
      </rPr>
      <t>If not, please provide an explanation.</t>
    </r>
  </si>
  <si>
    <t>Please refer to the reporting guidance if anything remains unclear.</t>
  </si>
  <si>
    <t xml:space="preserve">Guide to data collection </t>
  </si>
  <si>
    <r>
      <rPr>
        <b/>
        <sz val="11"/>
        <color theme="1"/>
        <rFont val="Calibri"/>
        <family val="2"/>
        <scheme val="minor"/>
      </rPr>
      <t>General instructions: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All checks (indicated in red italics) should equal zero. Please provide explanation where this is not the case.
</t>
    </r>
    <r>
      <rPr>
        <b/>
        <sz val="11"/>
        <color theme="1"/>
        <rFont val="Calibri"/>
        <family val="2"/>
        <scheme val="minor"/>
      </rPr>
      <t>2.</t>
    </r>
    <r>
      <rPr>
        <sz val="11"/>
        <color theme="1"/>
        <rFont val="Calibri"/>
        <family val="2"/>
        <scheme val="minor"/>
      </rPr>
      <t xml:space="preserve"> No need to complete/edit cells in green as they are formulas which sum up data in the respective column(s). 
</t>
    </r>
    <r>
      <rPr>
        <b/>
        <sz val="11"/>
        <color theme="1"/>
        <rFont val="Calibri"/>
        <family val="2"/>
        <scheme val="minor"/>
      </rPr>
      <t>3.</t>
    </r>
    <r>
      <rPr>
        <sz val="11"/>
        <color theme="1"/>
        <rFont val="Calibri"/>
        <family val="2"/>
        <scheme val="minor"/>
      </rPr>
      <t xml:space="preserve"> There is no need to include data for cells that are greyed out.
</t>
    </r>
    <r>
      <rPr>
        <b/>
        <sz val="11"/>
        <color theme="1"/>
        <rFont val="Calibri"/>
        <family val="2"/>
        <scheme val="minor"/>
      </rPr>
      <t>4.</t>
    </r>
    <r>
      <rPr>
        <sz val="11"/>
        <color theme="1"/>
        <rFont val="Calibri"/>
        <family val="2"/>
        <scheme val="minor"/>
      </rPr>
      <t xml:space="preserve"> Please insert the name of your entity and the date of completion of the template.
</t>
    </r>
    <r>
      <rPr>
        <b/>
        <sz val="11"/>
        <color theme="1"/>
        <rFont val="Calibri"/>
        <family val="2"/>
        <scheme val="minor"/>
      </rPr>
      <t>5.</t>
    </r>
    <r>
      <rPr>
        <sz val="11"/>
        <color theme="1"/>
        <rFont val="Calibri"/>
        <family val="2"/>
        <scheme val="minor"/>
      </rPr>
      <t xml:space="preserve"> The template is to be completed semi-annually and the two periods are defined as follows: 
- 1st. January to 30th. June.
- 1st. July to 31st. December.</t>
    </r>
  </si>
  <si>
    <t>Sheet name</t>
  </si>
  <si>
    <t>Details</t>
  </si>
  <si>
    <t>Half-Year Data</t>
  </si>
  <si>
    <r>
      <rPr>
        <b/>
        <sz val="11"/>
        <color theme="1"/>
        <rFont val="Calibri"/>
        <family val="2"/>
        <scheme val="minor"/>
      </rPr>
      <t>1.</t>
    </r>
    <r>
      <rPr>
        <sz val="11"/>
        <color theme="1"/>
        <rFont val="Calibri"/>
        <family val="2"/>
        <scheme val="minor"/>
      </rPr>
      <t xml:space="preserve"> Where there are unusual items in the data or items of significance/importance please provide a brief explanation in the corresponding 'description' column.
</t>
    </r>
    <r>
      <rPr>
        <b/>
        <sz val="11"/>
        <color theme="1"/>
        <rFont val="Calibri"/>
        <family val="2"/>
        <scheme val="minor"/>
      </rPr>
      <t xml:space="preserve">2. </t>
    </r>
    <r>
      <rPr>
        <sz val="11"/>
        <color theme="1"/>
        <rFont val="Calibri"/>
        <family val="2"/>
        <scheme val="minor"/>
      </rPr>
      <t xml:space="preserve">There are 4 separate sheets to provide:
- the total of cases below £1,000, 
- between £1,000 and £10,000, 
- above £10,000 
- and the overall total. 
</t>
    </r>
    <r>
      <rPr>
        <b/>
        <sz val="11"/>
        <color theme="1"/>
        <rFont val="Calibri"/>
        <family val="2"/>
        <scheme val="minor"/>
      </rPr>
      <t>3.</t>
    </r>
    <r>
      <rPr>
        <sz val="11"/>
        <color theme="1"/>
        <rFont val="Calibri"/>
        <family val="2"/>
        <scheme val="minor"/>
      </rPr>
      <t xml:space="preserve"> Please fill these individually and ensure that the total overall corresponds to the sum of the other three sheets.
</t>
    </r>
    <r>
      <rPr>
        <b/>
        <sz val="11"/>
        <color theme="1"/>
        <rFont val="Calibri"/>
        <family val="2"/>
        <scheme val="minor"/>
      </rPr>
      <t>4.</t>
    </r>
    <r>
      <rPr>
        <sz val="11"/>
        <color theme="1"/>
        <rFont val="Calibri"/>
        <family val="2"/>
        <scheme val="minor"/>
      </rPr>
      <t xml:space="preserve"> Please refer to the results page to see the destinations for each of the metrics in the half-year tabs.</t>
    </r>
  </si>
  <si>
    <t>Consumer Volumes Data</t>
  </si>
  <si>
    <r>
      <rPr>
        <b/>
        <sz val="11"/>
        <color theme="1"/>
        <rFont val="Calibri"/>
        <family val="2"/>
        <scheme val="minor"/>
      </rPr>
      <t>1.</t>
    </r>
    <r>
      <rPr>
        <sz val="11"/>
        <color theme="1"/>
        <rFont val="Calibri"/>
        <family val="2"/>
        <scheme val="minor"/>
      </rPr>
      <t xml:space="preserve"> Please provide the corresponding total number of transactions (FPS + on-us) that took place in the given half-year period.
</t>
    </r>
    <r>
      <rPr>
        <b/>
        <sz val="11"/>
        <color theme="1"/>
        <rFont val="Calibri"/>
        <family val="2"/>
        <scheme val="minor"/>
      </rPr>
      <t xml:space="preserve">2. </t>
    </r>
    <r>
      <rPr>
        <sz val="11"/>
        <color theme="1"/>
        <rFont val="Calibri"/>
        <family val="2"/>
        <scheme val="minor"/>
      </rPr>
      <t>Where there are unusual items in the data or items of significance/importance please provide a brief explanation in the corresponding 'description' column.</t>
    </r>
  </si>
  <si>
    <r>
      <rPr>
        <b/>
        <sz val="11"/>
        <color theme="1"/>
        <rFont val="Calibri"/>
        <family val="2"/>
        <scheme val="minor"/>
      </rPr>
      <t xml:space="preserve">1. </t>
    </r>
    <r>
      <rPr>
        <sz val="11"/>
        <color theme="1"/>
        <rFont val="Calibri"/>
        <family val="2"/>
        <scheme val="minor"/>
      </rPr>
      <t xml:space="preserve">We would also recommend introducing checks on the total volume and value of transactions to ensure they are consistent and there are no errors in the submitted data.
</t>
    </r>
    <r>
      <rPr>
        <b/>
        <sz val="11"/>
        <color theme="1"/>
        <rFont val="Calibri"/>
        <family val="2"/>
        <scheme val="minor"/>
      </rPr>
      <t xml:space="preserve">2. </t>
    </r>
    <r>
      <rPr>
        <sz val="11"/>
        <color theme="1"/>
        <rFont val="Calibri"/>
        <family val="2"/>
        <scheme val="minor"/>
      </rPr>
      <t xml:space="preserve">Indicate the PSPs that received transactions in column C below Identified receiving PSP (Direction 6.2(b)), add as many additional rows as you require. Please use naming formats as set out in the EISCD dataset.
</t>
    </r>
    <r>
      <rPr>
        <b/>
        <sz val="11"/>
        <color theme="1"/>
        <rFont val="Calibri"/>
        <family val="2"/>
        <scheme val="minor"/>
      </rPr>
      <t>3.</t>
    </r>
    <r>
      <rPr>
        <sz val="11"/>
        <color theme="1"/>
        <rFont val="Calibri"/>
        <family val="2"/>
        <scheme val="minor"/>
      </rPr>
      <t xml:space="preserve"> Please indicate every PSP you have had transactions with in the metric C data, even if there has been zero fraudulent transactions. This aids in the reconciliation process when compared with other data we will receive. 
</t>
    </r>
    <r>
      <rPr>
        <b/>
        <sz val="11"/>
        <color theme="1"/>
        <rFont val="Calibri"/>
        <family val="2"/>
        <scheme val="minor"/>
      </rPr>
      <t xml:space="preserve">4. </t>
    </r>
    <r>
      <rPr>
        <sz val="11"/>
        <color theme="1"/>
        <rFont val="Calibri"/>
        <family val="2"/>
        <scheme val="minor"/>
      </rPr>
      <t xml:space="preserve">The red line indicates the fields that are for Directed PSPs to complete, anything to the right of it should not be editted. However, feel free to drag down the cells to view the results for receiving PSPs.
</t>
    </r>
    <r>
      <rPr>
        <b/>
        <sz val="11"/>
        <color theme="1"/>
        <rFont val="Calibri"/>
        <family val="2"/>
        <scheme val="minor"/>
      </rPr>
      <t xml:space="preserve">5. </t>
    </r>
    <r>
      <rPr>
        <sz val="11"/>
        <color theme="1"/>
        <rFont val="Calibri"/>
        <family val="2"/>
        <scheme val="minor"/>
      </rPr>
      <t>Where there are unusual items in the data or items of significance/importance please provide a brief explanation in the corresponding 'description' column or as part of the cover letter.</t>
    </r>
  </si>
  <si>
    <t>Half-Year Overall</t>
  </si>
  <si>
    <t>AUTHORISED PUSH PAYMENT SCAMS SENT</t>
  </si>
  <si>
    <t>Value (£)</t>
  </si>
  <si>
    <t>Volume</t>
  </si>
  <si>
    <t>Total case value</t>
  </si>
  <si>
    <t>Value Recovered</t>
  </si>
  <si>
    <t>Total authorised payment scams (FPS + On Us)</t>
  </si>
  <si>
    <t>Check:</t>
  </si>
  <si>
    <t>APP Scams - by Scam Type</t>
  </si>
  <si>
    <t>Invoice &amp; Mandate</t>
  </si>
  <si>
    <t>CEO Fraud</t>
  </si>
  <si>
    <t>Impersonation: Police / Bank Staff</t>
  </si>
  <si>
    <t>Impersonation: Other</t>
  </si>
  <si>
    <t xml:space="preserve">Purchase </t>
  </si>
  <si>
    <t>Investment</t>
  </si>
  <si>
    <t xml:space="preserve">Romance </t>
  </si>
  <si>
    <t>Advance fee</t>
  </si>
  <si>
    <t>Unknown Scam type</t>
  </si>
  <si>
    <t>Half-Year &lt; £1,000</t>
  </si>
  <si>
    <t>AUTHORISED PUSH PAYMENT SCAMS SENT- BY SCAM TYPE</t>
  </si>
  <si>
    <t>Half-Year £1,000 to £10,000</t>
  </si>
  <si>
    <t>Half-Year &gt;£10,000</t>
  </si>
  <si>
    <t>Parameter</t>
  </si>
  <si>
    <t>Scam type</t>
  </si>
  <si>
    <t>H1 2021</t>
  </si>
  <si>
    <t>H2 2021</t>
  </si>
  <si>
    <t>H1 2022</t>
  </si>
  <si>
    <t>H2 2022</t>
  </si>
  <si>
    <r>
      <rPr>
        <b/>
        <sz val="11"/>
        <color theme="1"/>
        <rFont val="Calibri"/>
        <family val="2"/>
        <scheme val="minor"/>
      </rPr>
      <t>Total Volume</t>
    </r>
    <r>
      <rPr>
        <sz val="11"/>
        <color theme="1"/>
        <rFont val="Calibri"/>
        <family val="2"/>
        <scheme val="minor"/>
      </rPr>
      <t xml:space="preserve"> 
Consumer Payments Sent (FPS + on-us)</t>
    </r>
  </si>
  <si>
    <t>All scam types</t>
  </si>
  <si>
    <t>Sent from consumer accounts only at the sending PSP to any account (including both business and consumer accounts) at any receiving PSP.</t>
  </si>
  <si>
    <r>
      <rPr>
        <b/>
        <sz val="11"/>
        <color theme="1"/>
        <rFont val="Calibri"/>
        <family val="2"/>
        <scheme val="minor"/>
      </rPr>
      <t xml:space="preserve">Total Value (£)
</t>
    </r>
    <r>
      <rPr>
        <sz val="11"/>
        <color theme="1"/>
        <rFont val="Calibri"/>
        <family val="2"/>
        <scheme val="minor"/>
      </rPr>
      <t>Consumer Payments Sent (FPS + on-us)</t>
    </r>
  </si>
  <si>
    <t>Identified receiving PSP</t>
  </si>
  <si>
    <t>App scam receipt total
(£)</t>
  </si>
  <si>
    <t>Recovery total
(£)</t>
  </si>
  <si>
    <t>Consumer payment total
(£)</t>
  </si>
  <si>
    <t>Fraud receipts
(Rate per £million)</t>
  </si>
  <si>
    <t>PSP 1</t>
  </si>
  <si>
    <t>PSP 2</t>
  </si>
  <si>
    <t>PSP 3</t>
  </si>
  <si>
    <t>PSP 4</t>
  </si>
  <si>
    <t>PSP 5</t>
  </si>
  <si>
    <t>PSP 6</t>
  </si>
  <si>
    <t>PSP 7</t>
  </si>
  <si>
    <t>PSP 8</t>
  </si>
  <si>
    <t>PSP 9</t>
  </si>
  <si>
    <t>PSP 10</t>
  </si>
  <si>
    <t>PSP 11</t>
  </si>
  <si>
    <t>PSP 12</t>
  </si>
  <si>
    <t>PSP 13</t>
  </si>
  <si>
    <t>PSP 14</t>
  </si>
  <si>
    <t>PSP 15</t>
  </si>
  <si>
    <t>PSP 16</t>
  </si>
  <si>
    <t>PSP 17</t>
  </si>
  <si>
    <t>PSP 18</t>
  </si>
  <si>
    <t>PSP 19</t>
  </si>
  <si>
    <t>PSP 20</t>
  </si>
  <si>
    <t>PSP 21</t>
  </si>
  <si>
    <t>[Add lines as required. All PSPs receiving FPS and/or fraudulent transactions in the period to be included. Include payment value data for all receiving PSPs, even when fraud is zero]</t>
  </si>
  <si>
    <t>Total</t>
  </si>
  <si>
    <t xml:space="preserve">Checks (please explain any differences): </t>
  </si>
  <si>
    <t>App scam receipt total
(Number)</t>
  </si>
  <si>
    <t>Consumer payment total
(Number)</t>
  </si>
  <si>
    <t>Fraud receipts
(Rate per million)</t>
  </si>
  <si>
    <t>[Add lines as required. All PSPs receiving FPS and/or fraudulent transactions in the period to be included. Include payment volume data for all receiving PSPs even when fraud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</si>
</sst>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0.000%"/>
    <numFmt numFmtId="166" formatCode="#,##0.0;[Red]\(#,##0.0\)"/>
  </numFmts>
  <fonts count="36"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b/>
      <sz val="11"/>
      <color theme="1"/>
      <name val="Calibri"/>
      <family val="2"/>
      <scheme val="minor"/>
    </font>
    <font>
      <sz val="8"/>
      <color theme="1"/>
      <name val="Arial Black"/>
      <family val="2"/>
    </font>
    <font>
      <i/>
      <sz val="11"/>
      <color theme="1"/>
      <name val="Calibri"/>
      <family val="2"/>
      <scheme val="minor"/>
    </font>
    <font>
      <sz val="8"/>
      <color theme="0"/>
      <name val="Arial Black"/>
      <family val="2"/>
    </font>
    <font>
      <sz val="11"/>
      <color theme="0"/>
      <name val="Calibri"/>
      <family val="2"/>
      <scheme val="minor"/>
    </font>
    <font>
      <sz val="9"/>
      <color theme="1"/>
      <name val="Calibri"/>
      <family val="2"/>
      <scheme val="minor"/>
    </font>
    <font>
      <i/>
      <sz val="9"/>
      <color theme="1"/>
      <name val="Calibri"/>
      <family val="2"/>
      <scheme val="minor"/>
    </font>
    <font>
      <i/>
      <sz val="11"/>
      <color theme="0"/>
      <name val="Calibri"/>
      <family val="2"/>
      <scheme val="minor"/>
    </font>
    <font>
      <i/>
      <sz val="8"/>
      <color rgb="FFFF0000"/>
      <name val="Calibri"/>
      <family val="2"/>
      <scheme val="minor"/>
    </font>
    <font>
      <b/>
      <sz val="16"/>
      <color theme="0"/>
      <name val="Arial"/>
      <family val="2"/>
    </font>
    <font>
      <b/>
      <i/>
      <sz val="11"/>
      <color theme="1"/>
      <name val="Calibri"/>
      <family val="2"/>
      <scheme val="minor"/>
    </font>
    <font>
      <i/>
      <sz val="11"/>
      <color rgb="FFC44F98"/>
      <name val="Arial"/>
      <family val="2"/>
    </font>
    <font>
      <sz val="11"/>
      <color theme="1"/>
      <name val="Wingdings"/>
      <charset val="2"/>
    </font>
    <font>
      <b/>
      <sz val="11"/>
      <color indexed="8"/>
      <name val="Calibri"/>
      <family val="2"/>
    </font>
    <font>
      <sz val="11"/>
      <color indexed="8"/>
      <name val="Calibri"/>
      <family val="2"/>
    </font>
    <font>
      <b/>
      <sz val="11"/>
      <color theme="0"/>
      <name val="Calibri"/>
      <family val="2"/>
    </font>
    <font>
      <b/>
      <sz val="10"/>
      <color rgb="FFFA7D00"/>
      <name val="Verdana"/>
      <family val="2"/>
    </font>
    <font>
      <sz val="10"/>
      <color theme="0"/>
      <name val="Verdana"/>
      <family val="2"/>
    </font>
    <font>
      <i/>
      <sz val="10"/>
      <color rgb="FFFF0000"/>
      <name val="Calibri"/>
      <family val="2"/>
      <scheme val="minor"/>
    </font>
    <font>
      <b/>
      <sz val="11"/>
      <color theme="3"/>
      <name val="Verdana"/>
      <family val="2"/>
    </font>
    <font>
      <b/>
      <sz val="14"/>
      <color theme="0"/>
      <name val="Calibri"/>
      <family val="2"/>
      <scheme val="minor"/>
    </font>
    <font>
      <i/>
      <sz val="9"/>
      <color rgb="FFFF0000"/>
      <name val="Calibri"/>
      <family val="2"/>
      <scheme val="minor"/>
    </font>
    <font>
      <u/>
      <sz val="8"/>
      <color theme="0"/>
      <name val="Arial Black"/>
      <family val="2"/>
    </font>
    <font>
      <b/>
      <i/>
      <sz val="11"/>
      <color rgb="FFFF0000"/>
      <name val="Calibri"/>
      <family val="2"/>
      <scheme val="minor"/>
    </font>
    <font>
      <i/>
      <sz val="11"/>
      <name val="Calibri"/>
      <family val="2"/>
      <scheme val="minor"/>
    </font>
    <font>
      <i/>
      <sz val="10"/>
      <color rgb="FF7F7F7F"/>
      <name val="Verdana"/>
      <family val="2"/>
    </font>
    <font>
      <b/>
      <sz val="11"/>
      <name val="Calibri"/>
      <family val="2"/>
      <scheme val="minor"/>
    </font>
    <font>
      <sz val="11"/>
      <name val="Calibri"/>
      <family val="2"/>
      <scheme val="minor"/>
    </font>
    <font>
      <b/>
      <sz val="16"/>
      <color theme="0"/>
      <name val="Calibri"/>
      <family val="2"/>
      <scheme val="minor"/>
    </font>
    <font>
      <i/>
      <sz val="10"/>
      <color rgb="FF7F7F7F"/>
      <name val="Calibri"/>
      <family val="2"/>
      <scheme val="minor"/>
    </font>
    <font>
      <b/>
      <i/>
      <sz val="11"/>
      <name val="Calibri"/>
      <family val="2"/>
      <scheme val="minor"/>
    </font>
    <font>
      <sz val="11"/>
      <color rgb="FF000000"/>
      <name val="Calibri"/>
      <family val="2"/>
      <scheme val="minor"/>
    </font>
  </fonts>
  <fills count="15">
    <fill>
      <patternFill patternType="none"/>
    </fill>
    <fill>
      <patternFill patternType="gray125"/>
    </fill>
    <fill>
      <patternFill patternType="solid">
        <fgColor rgb="FF0087B2"/>
        <bgColor indexed="64"/>
      </patternFill>
    </fill>
    <fill>
      <patternFill patternType="solid">
        <fgColor rgb="FFB2DBE8"/>
        <bgColor indexed="64"/>
      </patternFill>
    </fill>
    <fill>
      <patternFill patternType="solid">
        <fgColor rgb="FF7FC3D8"/>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2F2F2"/>
      </patternFill>
    </fill>
    <fill>
      <patternFill patternType="solid">
        <fgColor theme="5"/>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F0"/>
        <bgColor indexed="64"/>
      </patternFill>
    </fill>
    <fill>
      <patternFill patternType="solid">
        <fgColor rgb="FF00CC99"/>
        <bgColor indexed="64"/>
      </patternFill>
    </fill>
    <fill>
      <patternFill patternType="solid">
        <fgColor rgb="FF0087B2"/>
        <bgColor rgb="FF0087B2"/>
      </patternFill>
    </fill>
    <fill>
      <patternFill patternType="solid">
        <fgColor theme="0" tint="-0.249977111117893"/>
        <bgColor indexed="64"/>
      </patternFill>
    </fill>
  </fills>
  <borders count="42">
    <border>
      <left/>
      <right/>
      <top/>
      <bottom/>
      <diagonal/>
    </border>
    <border>
      <left style="medium">
        <color rgb="FF7FC3D8"/>
      </left>
      <right style="medium">
        <color rgb="FF7FC3D8"/>
      </right>
      <top style="medium">
        <color rgb="FF7FC3D8"/>
      </top>
      <bottom style="medium">
        <color rgb="FF7FC3D8"/>
      </bottom>
      <diagonal/>
    </border>
    <border>
      <left style="medium">
        <color rgb="FF7FC3D8"/>
      </left>
      <right/>
      <top style="medium">
        <color rgb="FF7FC3D8"/>
      </top>
      <bottom/>
      <diagonal/>
    </border>
    <border>
      <left/>
      <right/>
      <top style="medium">
        <color rgb="FF7FC3D8"/>
      </top>
      <bottom/>
      <diagonal/>
    </border>
    <border>
      <left/>
      <right style="medium">
        <color rgb="FF7FC3D8"/>
      </right>
      <top style="medium">
        <color rgb="FF7FC3D8"/>
      </top>
      <bottom/>
      <diagonal/>
    </border>
    <border>
      <left style="medium">
        <color rgb="FF7FC3D8"/>
      </left>
      <right/>
      <top style="medium">
        <color rgb="FF7FC3D8"/>
      </top>
      <bottom style="medium">
        <color rgb="FF7FC3D8"/>
      </bottom>
      <diagonal/>
    </border>
    <border>
      <left/>
      <right/>
      <top style="medium">
        <color rgb="FF7FC3D8"/>
      </top>
      <bottom style="medium">
        <color rgb="FF7FC3D8"/>
      </bottom>
      <diagonal/>
    </border>
    <border>
      <left/>
      <right style="medium">
        <color rgb="FF7FC3D8"/>
      </right>
      <top style="medium">
        <color rgb="FF7FC3D8"/>
      </top>
      <bottom style="medium">
        <color rgb="FF7FC3D8"/>
      </bottom>
      <diagonal/>
    </border>
    <border>
      <left style="medium">
        <color rgb="FFB2DBE8"/>
      </left>
      <right/>
      <top style="medium">
        <color rgb="FFB2DBE8"/>
      </top>
      <bottom style="medium">
        <color rgb="FFB2DBE8"/>
      </bottom>
      <diagonal/>
    </border>
    <border>
      <left/>
      <right/>
      <top style="medium">
        <color rgb="FFB2DBE8"/>
      </top>
      <bottom style="medium">
        <color rgb="FFB2DBE8"/>
      </bottom>
      <diagonal/>
    </border>
    <border>
      <left/>
      <right style="medium">
        <color rgb="FFB2DBE8"/>
      </right>
      <top style="medium">
        <color rgb="FFB2DBE8"/>
      </top>
      <bottom style="medium">
        <color rgb="FFB2DBE8"/>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ck">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bottom/>
      <diagonal/>
    </border>
    <border>
      <left/>
      <right/>
      <top/>
      <bottom style="medium">
        <color theme="4" tint="0.39997558519241921"/>
      </bottom>
      <diagonal/>
    </border>
    <border>
      <left style="thin">
        <color indexed="64"/>
      </left>
      <right/>
      <top style="thin">
        <color indexed="64"/>
      </top>
      <bottom style="medium">
        <color indexed="64"/>
      </bottom>
      <diagonal/>
    </border>
    <border>
      <left style="thick">
        <color rgb="FFFF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1"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20" fillId="7" borderId="22" applyNumberFormat="0" applyAlignment="0" applyProtection="0"/>
    <xf numFmtId="0" fontId="21" fillId="8" borderId="0" applyNumberFormat="0" applyBorder="0" applyAlignment="0" applyProtection="0"/>
    <xf numFmtId="0" fontId="23" fillId="0" borderId="38" applyNumberFormat="0" applyFill="0" applyAlignment="0" applyProtection="0"/>
    <xf numFmtId="0" fontId="29" fillId="0" borderId="0" applyNumberFormat="0" applyFill="0" applyBorder="0" applyAlignment="0" applyProtection="0"/>
  </cellStyleXfs>
  <cellXfs count="149">
    <xf numFmtId="0" fontId="0" fillId="0" borderId="0" xfId="0"/>
    <xf numFmtId="0" fontId="3" fillId="2" borderId="5" xfId="0" applyFont="1" applyFill="1" applyBorder="1"/>
    <xf numFmtId="0" fontId="3" fillId="2" borderId="6" xfId="0" applyFont="1" applyFill="1" applyBorder="1"/>
    <xf numFmtId="0" fontId="3" fillId="2" borderId="7" xfId="0" applyFont="1" applyFill="1" applyBorder="1"/>
    <xf numFmtId="0" fontId="2" fillId="2" borderId="5" xfId="0" applyFont="1" applyFill="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5" fillId="0" borderId="0" xfId="0" applyFont="1" applyAlignment="1">
      <alignment horizontal="right" vertical="top"/>
    </xf>
    <xf numFmtId="0" fontId="5" fillId="0" borderId="0" xfId="0" applyFont="1" applyAlignment="1">
      <alignment horizontal="left" vertical="top" wrapText="1"/>
    </xf>
    <xf numFmtId="0" fontId="2" fillId="2" borderId="5" xfId="0" applyFont="1" applyFill="1" applyBorder="1" applyAlignment="1">
      <alignment horizontal="left" vertical="top"/>
    </xf>
    <xf numFmtId="0" fontId="2" fillId="2" borderId="2" xfId="0" applyFont="1" applyFill="1" applyBorder="1" applyAlignment="1">
      <alignment horizontal="left" vertical="top" wrapText="1"/>
    </xf>
    <xf numFmtId="0" fontId="0" fillId="2" borderId="3" xfId="0" applyFill="1" applyBorder="1"/>
    <xf numFmtId="0" fontId="0" fillId="2" borderId="4" xfId="0" applyFill="1" applyBorder="1"/>
    <xf numFmtId="0" fontId="2" fillId="2" borderId="2" xfId="0" applyFont="1" applyFill="1" applyBorder="1" applyAlignment="1">
      <alignment horizontal="left" vertical="top"/>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left" vertical="top" wrapText="1"/>
    </xf>
    <xf numFmtId="0" fontId="0" fillId="2" borderId="6" xfId="0" applyFill="1" applyBorder="1"/>
    <xf numFmtId="0" fontId="0" fillId="2" borderId="7" xfId="0" applyFill="1" applyBorder="1"/>
    <xf numFmtId="0" fontId="2" fillId="2" borderId="7" xfId="0" applyFont="1" applyFill="1" applyBorder="1" applyAlignment="1">
      <alignment horizontal="left" vertical="top"/>
    </xf>
    <xf numFmtId="0" fontId="2" fillId="3" borderId="3" xfId="0" applyFont="1" applyFill="1" applyBorder="1" applyAlignment="1">
      <alignment horizontal="left" vertical="top"/>
    </xf>
    <xf numFmtId="0" fontId="2" fillId="3" borderId="3" xfId="0" applyFont="1" applyFill="1" applyBorder="1" applyAlignment="1">
      <alignment horizontal="left" vertical="top" wrapText="1"/>
    </xf>
    <xf numFmtId="0" fontId="2" fillId="2" borderId="6" xfId="0" applyFont="1" applyFill="1" applyBorder="1" applyAlignment="1">
      <alignment horizontal="left" vertical="top"/>
    </xf>
    <xf numFmtId="9" fontId="0" fillId="0" borderId="0" xfId="3" applyFont="1" applyAlignment="1">
      <alignment vertical="top"/>
    </xf>
    <xf numFmtId="164" fontId="0" fillId="0" borderId="0" xfId="0" applyNumberFormat="1" applyAlignment="1">
      <alignment vertical="top" wrapText="1"/>
    </xf>
    <xf numFmtId="164" fontId="0" fillId="0" borderId="0" xfId="0" applyNumberFormat="1" applyAlignment="1">
      <alignment vertical="top"/>
    </xf>
    <xf numFmtId="164" fontId="6" fillId="0" borderId="0" xfId="0" applyNumberFormat="1" applyFont="1" applyAlignment="1">
      <alignment vertical="top"/>
    </xf>
    <xf numFmtId="164" fontId="7" fillId="2" borderId="0" xfId="0" applyNumberFormat="1" applyFont="1" applyFill="1" applyAlignment="1">
      <alignment horizontal="left" vertical="top"/>
    </xf>
    <xf numFmtId="164" fontId="8" fillId="4" borderId="0" xfId="0" applyNumberFormat="1" applyFont="1" applyFill="1" applyAlignment="1">
      <alignment horizontal="center" vertical="top" wrapText="1"/>
    </xf>
    <xf numFmtId="164" fontId="8" fillId="4" borderId="0" xfId="0" applyNumberFormat="1" applyFont="1" applyFill="1" applyAlignment="1">
      <alignment horizontal="center" vertical="top"/>
    </xf>
    <xf numFmtId="164" fontId="11" fillId="3" borderId="0" xfId="0" applyNumberFormat="1" applyFont="1" applyFill="1" applyAlignment="1">
      <alignment horizontal="center" vertical="top" wrapText="1"/>
    </xf>
    <xf numFmtId="164" fontId="11" fillId="3" borderId="0" xfId="0" applyNumberFormat="1" applyFont="1" applyFill="1" applyAlignment="1">
      <alignment horizontal="center" vertical="top"/>
    </xf>
    <xf numFmtId="164" fontId="6" fillId="5" borderId="0" xfId="0" applyNumberFormat="1" applyFont="1" applyFill="1" applyAlignment="1">
      <alignment vertical="top"/>
    </xf>
    <xf numFmtId="164" fontId="0" fillId="4" borderId="0" xfId="0" applyNumberFormat="1" applyFill="1" applyAlignment="1">
      <alignment vertical="top"/>
    </xf>
    <xf numFmtId="164" fontId="12" fillId="0" borderId="0" xfId="0" applyNumberFormat="1" applyFont="1" applyAlignment="1">
      <alignment vertical="center"/>
    </xf>
    <xf numFmtId="164" fontId="10" fillId="0" borderId="0" xfId="0" applyNumberFormat="1" applyFont="1" applyAlignment="1">
      <alignment vertical="top"/>
    </xf>
    <xf numFmtId="164" fontId="9" fillId="0" borderId="0" xfId="0" applyNumberFormat="1" applyFont="1" applyAlignment="1">
      <alignment vertical="top"/>
    </xf>
    <xf numFmtId="164" fontId="7" fillId="2" borderId="0" xfId="0" applyNumberFormat="1" applyFont="1" applyFill="1" applyAlignment="1">
      <alignment horizontal="left" vertical="top" wrapText="1"/>
    </xf>
    <xf numFmtId="164" fontId="13" fillId="2" borderId="1" xfId="0" applyNumberFormat="1" applyFont="1" applyFill="1" applyBorder="1" applyAlignment="1">
      <alignment horizontal="center" vertical="top" wrapText="1"/>
    </xf>
    <xf numFmtId="165" fontId="0" fillId="0" borderId="0" xfId="3" applyNumberFormat="1" applyFont="1" applyAlignment="1">
      <alignment vertical="top"/>
    </xf>
    <xf numFmtId="164" fontId="7" fillId="2" borderId="0" xfId="0" applyNumberFormat="1" applyFont="1" applyFill="1" applyAlignment="1">
      <alignment horizontal="left" vertical="center"/>
    </xf>
    <xf numFmtId="164" fontId="6" fillId="0" borderId="0" xfId="0" applyNumberFormat="1" applyFont="1" applyAlignment="1">
      <alignment vertical="top" wrapText="1"/>
    </xf>
    <xf numFmtId="164" fontId="15" fillId="0" borderId="0" xfId="0" applyNumberFormat="1" applyFont="1" applyAlignment="1">
      <alignment vertical="top"/>
    </xf>
    <xf numFmtId="164" fontId="0" fillId="0" borderId="0" xfId="4" applyNumberFormat="1" applyFont="1"/>
    <xf numFmtId="164" fontId="1" fillId="0" borderId="0" xfId="4" applyNumberFormat="1"/>
    <xf numFmtId="164" fontId="16" fillId="0" borderId="0" xfId="4" applyNumberFormat="1" applyFont="1"/>
    <xf numFmtId="164" fontId="1" fillId="0" borderId="0" xfId="4" applyNumberFormat="1" applyAlignment="1">
      <alignment vertical="center"/>
    </xf>
    <xf numFmtId="164" fontId="8" fillId="2" borderId="0" xfId="4" applyNumberFormat="1" applyFont="1" applyFill="1"/>
    <xf numFmtId="164" fontId="19" fillId="2" borderId="0" xfId="4" applyNumberFormat="1" applyFont="1" applyFill="1"/>
    <xf numFmtId="166" fontId="0" fillId="0" borderId="0" xfId="0" applyNumberFormat="1" applyAlignment="1">
      <alignment vertical="top"/>
    </xf>
    <xf numFmtId="166" fontId="12" fillId="0" borderId="0" xfId="0" applyNumberFormat="1" applyFont="1" applyAlignment="1">
      <alignment vertical="center"/>
    </xf>
    <xf numFmtId="164" fontId="8" fillId="4" borderId="0" xfId="0" applyNumberFormat="1" applyFont="1" applyFill="1" applyAlignment="1">
      <alignment horizontal="left" vertical="top" wrapText="1"/>
    </xf>
    <xf numFmtId="164" fontId="17" fillId="6" borderId="16" xfId="4" applyNumberFormat="1" applyFont="1" applyFill="1" applyBorder="1" applyAlignment="1">
      <alignment horizontal="center" vertical="center"/>
    </xf>
    <xf numFmtId="164" fontId="0" fillId="0" borderId="23" xfId="0" applyNumberFormat="1" applyBorder="1" applyAlignment="1">
      <alignment vertical="top"/>
    </xf>
    <xf numFmtId="164" fontId="0" fillId="0" borderId="23" xfId="0" applyNumberFormat="1" applyBorder="1" applyAlignment="1">
      <alignment vertical="top" wrapText="1"/>
    </xf>
    <xf numFmtId="164" fontId="6" fillId="0" borderId="23" xfId="0" applyNumberFormat="1" applyFont="1" applyBorder="1" applyAlignment="1">
      <alignment vertical="top"/>
    </xf>
    <xf numFmtId="164" fontId="17" fillId="6" borderId="32" xfId="4" applyNumberFormat="1" applyFont="1" applyFill="1" applyBorder="1" applyAlignment="1">
      <alignment horizontal="center" vertical="center"/>
    </xf>
    <xf numFmtId="164" fontId="22" fillId="0" borderId="0" xfId="4" applyNumberFormat="1" applyFont="1"/>
    <xf numFmtId="164" fontId="17" fillId="9" borderId="13" xfId="4" applyNumberFormat="1" applyFont="1" applyFill="1" applyBorder="1" applyAlignment="1">
      <alignment horizontal="center" wrapText="1"/>
    </xf>
    <xf numFmtId="164" fontId="0" fillId="0" borderId="37" xfId="0" applyNumberFormat="1" applyBorder="1" applyAlignment="1">
      <alignment vertical="top"/>
    </xf>
    <xf numFmtId="164" fontId="11" fillId="0" borderId="37" xfId="0" applyNumberFormat="1" applyFont="1" applyBorder="1" applyAlignment="1">
      <alignment vertical="top"/>
    </xf>
    <xf numFmtId="164" fontId="11" fillId="0" borderId="0" xfId="0" applyNumberFormat="1" applyFont="1" applyAlignment="1">
      <alignment vertical="top"/>
    </xf>
    <xf numFmtId="164" fontId="8" fillId="0" borderId="0" xfId="0" applyNumberFormat="1" applyFont="1" applyAlignment="1">
      <alignment horizontal="left" vertical="top" wrapText="1"/>
    </xf>
    <xf numFmtId="164" fontId="0" fillId="6" borderId="15" xfId="0" applyNumberFormat="1" applyFill="1" applyBorder="1" applyAlignment="1">
      <alignment vertical="top"/>
    </xf>
    <xf numFmtId="164" fontId="18" fillId="0" borderId="13" xfId="4" applyNumberFormat="1" applyFont="1" applyBorder="1" applyAlignment="1">
      <alignment horizontal="center" vertical="center"/>
    </xf>
    <xf numFmtId="164" fontId="18" fillId="0" borderId="33" xfId="4" applyNumberFormat="1" applyFont="1" applyBorder="1" applyAlignment="1">
      <alignment horizontal="center" vertical="center"/>
    </xf>
    <xf numFmtId="164" fontId="17" fillId="9" borderId="12" xfId="4" applyNumberFormat="1" applyFont="1" applyFill="1" applyBorder="1" applyAlignment="1">
      <alignment horizontal="center" wrapText="1"/>
    </xf>
    <xf numFmtId="164" fontId="18" fillId="0" borderId="21" xfId="4" applyNumberFormat="1" applyFont="1" applyBorder="1" applyAlignment="1">
      <alignment horizontal="center" vertical="center"/>
    </xf>
    <xf numFmtId="164" fontId="24" fillId="8" borderId="0" xfId="7" applyNumberFormat="1" applyFont="1"/>
    <xf numFmtId="164" fontId="25" fillId="0" borderId="0" xfId="4" applyNumberFormat="1" applyFont="1"/>
    <xf numFmtId="164" fontId="25" fillId="0" borderId="35" xfId="4" applyNumberFormat="1" applyFont="1" applyBorder="1"/>
    <xf numFmtId="164" fontId="17" fillId="0" borderId="16" xfId="4" applyNumberFormat="1" applyFont="1" applyBorder="1" applyAlignment="1">
      <alignment horizontal="center" vertical="center"/>
    </xf>
    <xf numFmtId="164" fontId="17" fillId="0" borderId="32" xfId="4" applyNumberFormat="1" applyFont="1" applyBorder="1" applyAlignment="1">
      <alignment horizontal="center" vertical="center"/>
    </xf>
    <xf numFmtId="164" fontId="17" fillId="0" borderId="39" xfId="4" applyNumberFormat="1" applyFont="1" applyBorder="1" applyAlignment="1">
      <alignment horizontal="center" vertical="center"/>
    </xf>
    <xf numFmtId="164" fontId="17" fillId="0" borderId="17" xfId="4" applyNumberFormat="1" applyFont="1" applyBorder="1" applyAlignment="1">
      <alignment horizontal="center" vertical="center"/>
    </xf>
    <xf numFmtId="164" fontId="1" fillId="0" borderId="0" xfId="4" applyNumberFormat="1" applyAlignment="1">
      <alignment wrapText="1"/>
    </xf>
    <xf numFmtId="164" fontId="20" fillId="0" borderId="22" xfId="6" applyNumberFormat="1" applyFill="1" applyAlignment="1">
      <alignment horizontal="center" vertical="center"/>
    </xf>
    <xf numFmtId="164" fontId="2" fillId="4" borderId="0" xfId="0" applyNumberFormat="1" applyFont="1" applyFill="1" applyAlignment="1">
      <alignment horizontal="left" vertical="top" wrapText="1"/>
    </xf>
    <xf numFmtId="164" fontId="18" fillId="10" borderId="14" xfId="4" applyNumberFormat="1" applyFont="1" applyFill="1" applyBorder="1" applyAlignment="1">
      <alignment horizontal="center" vertical="center"/>
    </xf>
    <xf numFmtId="164" fontId="17" fillId="10" borderId="17" xfId="4" applyNumberFormat="1" applyFont="1" applyFill="1" applyBorder="1" applyAlignment="1">
      <alignment horizontal="center" vertical="center"/>
    </xf>
    <xf numFmtId="164" fontId="17" fillId="11" borderId="13" xfId="4" applyNumberFormat="1" applyFont="1" applyFill="1" applyBorder="1" applyAlignment="1">
      <alignment horizontal="center" wrapText="1"/>
    </xf>
    <xf numFmtId="164" fontId="17" fillId="11" borderId="11" xfId="4" applyNumberFormat="1" applyFont="1" applyFill="1" applyBorder="1" applyAlignment="1">
      <alignment horizontal="center" wrapText="1"/>
    </xf>
    <xf numFmtId="164" fontId="17" fillId="12" borderId="14" xfId="4" applyNumberFormat="1" applyFont="1" applyFill="1" applyBorder="1" applyAlignment="1">
      <alignment horizontal="center" wrapText="1"/>
    </xf>
    <xf numFmtId="164" fontId="2" fillId="2" borderId="13" xfId="0" applyNumberFormat="1" applyFont="1" applyFill="1" applyBorder="1" applyAlignment="1">
      <alignment horizontal="center" vertical="top"/>
    </xf>
    <xf numFmtId="164" fontId="2" fillId="2" borderId="0" xfId="0" applyNumberFormat="1" applyFont="1" applyFill="1" applyAlignment="1">
      <alignment horizontal="center" vertical="center" wrapText="1"/>
    </xf>
    <xf numFmtId="164" fontId="2" fillId="2" borderId="37" xfId="0" applyNumberFormat="1" applyFont="1" applyFill="1" applyBorder="1" applyAlignment="1">
      <alignment horizontal="center" vertical="center" wrapText="1"/>
    </xf>
    <xf numFmtId="164" fontId="2" fillId="13" borderId="13"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164" fontId="2" fillId="13" borderId="40" xfId="0" applyNumberFormat="1" applyFont="1" applyFill="1" applyBorder="1" applyAlignment="1">
      <alignment horizontal="center" vertical="center" wrapText="1"/>
    </xf>
    <xf numFmtId="164" fontId="24" fillId="2" borderId="0" xfId="0" applyNumberFormat="1" applyFont="1" applyFill="1"/>
    <xf numFmtId="164" fontId="32" fillId="2" borderId="0" xfId="0" applyNumberFormat="1" applyFont="1" applyFill="1" applyAlignment="1">
      <alignment wrapText="1"/>
    </xf>
    <xf numFmtId="0" fontId="0" fillId="0" borderId="13" xfId="0" quotePrefix="1" applyBorder="1" applyAlignment="1">
      <alignment vertical="top" wrapText="1"/>
    </xf>
    <xf numFmtId="0" fontId="0" fillId="0" borderId="13" xfId="0" applyBorder="1" applyAlignment="1">
      <alignment vertical="top" wrapText="1"/>
    </xf>
    <xf numFmtId="0" fontId="0" fillId="0" borderId="13" xfId="0" applyBorder="1" applyAlignment="1">
      <alignment wrapText="1"/>
    </xf>
    <xf numFmtId="0" fontId="30" fillId="0" borderId="13" xfId="0" applyFont="1" applyBorder="1" applyAlignment="1">
      <alignment horizontal="center" vertical="center" wrapText="1"/>
    </xf>
    <xf numFmtId="0" fontId="30" fillId="0" borderId="13" xfId="0" applyFont="1" applyBorder="1" applyAlignment="1">
      <alignment horizontal="center" vertical="center"/>
    </xf>
    <xf numFmtId="0" fontId="2" fillId="2" borderId="13" xfId="0" applyFont="1" applyFill="1" applyBorder="1" applyAlignment="1">
      <alignment horizontal="center"/>
    </xf>
    <xf numFmtId="0" fontId="2" fillId="2" borderId="13" xfId="0" applyFont="1" applyFill="1" applyBorder="1" applyAlignment="1">
      <alignment horizontal="center" wrapText="1"/>
    </xf>
    <xf numFmtId="164" fontId="32" fillId="14" borderId="0" xfId="0" applyNumberFormat="1" applyFont="1" applyFill="1"/>
    <xf numFmtId="0" fontId="0" fillId="14" borderId="0" xfId="0" applyFill="1"/>
    <xf numFmtId="164" fontId="32" fillId="2" borderId="0" xfId="0" applyNumberFormat="1" applyFont="1" applyFill="1"/>
    <xf numFmtId="0" fontId="33" fillId="0" borderId="0" xfId="9" applyFont="1" applyAlignment="1"/>
    <xf numFmtId="0" fontId="0" fillId="0" borderId="13" xfId="0" applyBorder="1" applyAlignment="1">
      <alignment horizontal="left" wrapText="1"/>
    </xf>
    <xf numFmtId="164" fontId="0" fillId="0" borderId="13" xfId="0" applyNumberFormat="1" applyBorder="1" applyAlignment="1">
      <alignment horizontal="left" wrapText="1"/>
    </xf>
    <xf numFmtId="0" fontId="6" fillId="0" borderId="13" xfId="0" applyFont="1" applyBorder="1" applyAlignment="1">
      <alignment wrapText="1"/>
    </xf>
    <xf numFmtId="0" fontId="0" fillId="0" borderId="13" xfId="0" applyBorder="1" applyAlignment="1">
      <alignment horizontal="left"/>
    </xf>
    <xf numFmtId="0" fontId="0" fillId="0" borderId="13" xfId="0" applyBorder="1"/>
    <xf numFmtId="0" fontId="0" fillId="0" borderId="13" xfId="0" applyBorder="1" applyAlignment="1">
      <alignment vertical="center" wrapText="1"/>
    </xf>
    <xf numFmtId="164" fontId="0" fillId="0" borderId="13" xfId="0" applyNumberFormat="1" applyBorder="1" applyAlignment="1">
      <alignment wrapText="1"/>
    </xf>
    <xf numFmtId="0" fontId="31" fillId="14" borderId="0" xfId="0" applyFont="1" applyFill="1"/>
    <xf numFmtId="0" fontId="0" fillId="14" borderId="0" xfId="0" applyFill="1" applyAlignment="1">
      <alignment wrapText="1"/>
    </xf>
    <xf numFmtId="0" fontId="30" fillId="3" borderId="13" xfId="0" applyFont="1" applyFill="1" applyBorder="1" applyAlignment="1">
      <alignment vertical="center"/>
    </xf>
    <xf numFmtId="0" fontId="30" fillId="3" borderId="13" xfId="8" applyFont="1" applyFill="1" applyBorder="1"/>
    <xf numFmtId="0" fontId="34" fillId="3" borderId="13" xfId="0" applyFont="1" applyFill="1" applyBorder="1"/>
    <xf numFmtId="164" fontId="0" fillId="0" borderId="13" xfId="0" applyNumberFormat="1" applyBorder="1" applyAlignment="1">
      <alignment horizontal="center" vertical="top" wrapText="1"/>
    </xf>
    <xf numFmtId="164" fontId="0" fillId="0" borderId="13" xfId="0" applyNumberFormat="1" applyBorder="1" applyAlignment="1">
      <alignment vertical="top" wrapText="1"/>
    </xf>
    <xf numFmtId="0" fontId="35" fillId="0" borderId="13" xfId="0" applyFont="1" applyBorder="1" applyAlignment="1">
      <alignment wrapText="1"/>
    </xf>
    <xf numFmtId="164" fontId="13" fillId="14" borderId="0" xfId="0" applyNumberFormat="1" applyFont="1" applyFill="1"/>
    <xf numFmtId="0" fontId="0" fillId="14" borderId="0" xfId="0" applyFill="1" applyAlignment="1">
      <alignment horizontal="left" vertical="center"/>
    </xf>
    <xf numFmtId="164" fontId="17" fillId="11" borderId="14" xfId="4" applyNumberFormat="1" applyFont="1" applyFill="1" applyBorder="1" applyAlignment="1">
      <alignment horizontal="center" wrapText="1"/>
    </xf>
    <xf numFmtId="164" fontId="18" fillId="0" borderId="14" xfId="4" applyNumberFormat="1" applyFont="1" applyBorder="1" applyAlignment="1">
      <alignment horizontal="center" vertical="center"/>
    </xf>
    <xf numFmtId="164" fontId="17" fillId="6" borderId="17" xfId="4" applyNumberFormat="1" applyFont="1" applyFill="1" applyBorder="1" applyAlignment="1">
      <alignment horizontal="center" vertical="center"/>
    </xf>
    <xf numFmtId="164" fontId="11" fillId="3" borderId="8" xfId="0" applyNumberFormat="1" applyFont="1" applyFill="1" applyBorder="1" applyAlignment="1">
      <alignment horizontal="center" vertical="top"/>
    </xf>
    <xf numFmtId="164" fontId="11" fillId="3" borderId="9" xfId="0" applyNumberFormat="1" applyFont="1" applyFill="1" applyBorder="1" applyAlignment="1">
      <alignment horizontal="center" vertical="top"/>
    </xf>
    <xf numFmtId="164" fontId="11" fillId="3" borderId="10" xfId="0" applyNumberFormat="1" applyFont="1" applyFill="1" applyBorder="1" applyAlignment="1">
      <alignment horizontal="center" vertical="top"/>
    </xf>
    <xf numFmtId="164" fontId="0" fillId="0" borderId="24" xfId="0" applyNumberFormat="1" applyBorder="1" applyAlignment="1">
      <alignment horizontal="left" vertical="top" wrapText="1"/>
    </xf>
    <xf numFmtId="164" fontId="0" fillId="0" borderId="25" xfId="0" applyNumberFormat="1" applyBorder="1" applyAlignment="1">
      <alignment horizontal="left" vertical="top" wrapText="1"/>
    </xf>
    <xf numFmtId="164" fontId="0" fillId="0" borderId="26" xfId="0" applyNumberFormat="1" applyBorder="1" applyAlignment="1">
      <alignment horizontal="left" vertical="top" wrapText="1"/>
    </xf>
    <xf numFmtId="164" fontId="0" fillId="0" borderId="27" xfId="0" applyNumberFormat="1" applyBorder="1" applyAlignment="1">
      <alignment horizontal="left" vertical="top" wrapText="1"/>
    </xf>
    <xf numFmtId="164" fontId="0" fillId="0" borderId="0" xfId="0" applyNumberFormat="1" applyAlignment="1">
      <alignment horizontal="left" vertical="top" wrapText="1"/>
    </xf>
    <xf numFmtId="164" fontId="0" fillId="0" borderId="28" xfId="0" applyNumberFormat="1" applyBorder="1" applyAlignment="1">
      <alignment horizontal="left" vertical="top" wrapText="1"/>
    </xf>
    <xf numFmtId="164" fontId="0" fillId="0" borderId="29" xfId="0" applyNumberFormat="1" applyBorder="1" applyAlignment="1">
      <alignment horizontal="left" vertical="top" wrapText="1"/>
    </xf>
    <xf numFmtId="164" fontId="0" fillId="0" borderId="30" xfId="0" applyNumberFormat="1" applyBorder="1" applyAlignment="1">
      <alignment horizontal="left" vertical="top" wrapText="1"/>
    </xf>
    <xf numFmtId="164" fontId="0" fillId="0" borderId="31" xfId="0" applyNumberFormat="1" applyBorder="1" applyAlignment="1">
      <alignment horizontal="left" vertical="top" wrapText="1"/>
    </xf>
    <xf numFmtId="164" fontId="8" fillId="4" borderId="8" xfId="0" applyNumberFormat="1" applyFont="1" applyFill="1" applyBorder="1" applyAlignment="1">
      <alignment horizontal="center" vertical="top"/>
    </xf>
    <xf numFmtId="164" fontId="8" fillId="4" borderId="9" xfId="0" applyNumberFormat="1" applyFont="1" applyFill="1" applyBorder="1" applyAlignment="1">
      <alignment horizontal="center" vertical="top"/>
    </xf>
    <xf numFmtId="164" fontId="8" fillId="4" borderId="10" xfId="0" applyNumberFormat="1" applyFont="1" applyFill="1" applyBorder="1" applyAlignment="1">
      <alignment horizontal="center" vertical="top"/>
    </xf>
    <xf numFmtId="0" fontId="30" fillId="0" borderId="13" xfId="0" applyFont="1" applyBorder="1" applyAlignment="1">
      <alignment horizontal="center" vertical="center" wrapText="1"/>
    </xf>
    <xf numFmtId="0" fontId="30" fillId="0" borderId="13" xfId="0" applyFont="1" applyBorder="1" applyAlignment="1">
      <alignment horizontal="center" vertical="center"/>
    </xf>
    <xf numFmtId="0" fontId="6" fillId="0" borderId="13" xfId="0" applyFont="1" applyBorder="1" applyAlignment="1">
      <alignment horizontal="left" vertical="center" wrapText="1"/>
    </xf>
    <xf numFmtId="0" fontId="0" fillId="0" borderId="33" xfId="0" quotePrefix="1" applyBorder="1" applyAlignment="1">
      <alignment horizontal="left" vertical="top" wrapText="1"/>
    </xf>
    <xf numFmtId="0" fontId="0" fillId="0" borderId="41" xfId="0" quotePrefix="1" applyBorder="1" applyAlignment="1">
      <alignment horizontal="left" vertical="top" wrapText="1"/>
    </xf>
    <xf numFmtId="164" fontId="17" fillId="0" borderId="18" xfId="4" applyNumberFormat="1" applyFont="1" applyBorder="1" applyAlignment="1">
      <alignment horizontal="center"/>
    </xf>
    <xf numFmtId="164" fontId="17" fillId="0" borderId="19" xfId="4" applyNumberFormat="1" applyFont="1" applyBorder="1" applyAlignment="1">
      <alignment horizontal="center"/>
    </xf>
    <xf numFmtId="164" fontId="17" fillId="0" borderId="20" xfId="4" applyNumberFormat="1" applyFont="1" applyBorder="1" applyAlignment="1">
      <alignment horizontal="center"/>
    </xf>
    <xf numFmtId="164" fontId="17" fillId="0" borderId="34" xfId="4" applyNumberFormat="1" applyFont="1" applyBorder="1" applyAlignment="1">
      <alignment horizontal="center"/>
    </xf>
    <xf numFmtId="164" fontId="17" fillId="0" borderId="35" xfId="4" applyNumberFormat="1" applyFont="1" applyBorder="1" applyAlignment="1">
      <alignment horizontal="center"/>
    </xf>
    <xf numFmtId="164" fontId="17" fillId="0" borderId="36" xfId="4" applyNumberFormat="1" applyFont="1" applyBorder="1" applyAlignment="1">
      <alignment horizontal="center"/>
    </xf>
    <xf numFmtId="164" fontId="25" fillId="0" borderId="35" xfId="4" applyNumberFormat="1" applyFont="1" applyBorder="1" applyAlignment="1">
      <alignment horizontal="center"/>
    </xf>
  </cellXfs>
  <cellStyles count="10">
    <cellStyle name="Accent2" xfId="7" builtinId="33"/>
    <cellStyle name="Calculation" xfId="6" builtinId="22"/>
    <cellStyle name="Comma 2" xfId="5" xr:uid="{D78DFC0C-2E52-428D-8B65-67EA1C1660EC}"/>
    <cellStyle name="Explanatory Text" xfId="9" builtinId="53"/>
    <cellStyle name="Heading 3" xfId="8" builtinId="18"/>
    <cellStyle name="Normal" xfId="0" builtinId="0"/>
    <cellStyle name="Normal 10" xfId="1" xr:uid="{00000000-0005-0000-0000-000002000000}"/>
    <cellStyle name="Normal 2" xfId="4" xr:uid="{32FE150A-90BC-4EF7-87F4-8AE7A9A3094E}"/>
    <cellStyle name="Normal 6" xfId="2" xr:uid="{00000000-0005-0000-0000-000003000000}"/>
    <cellStyle name="Percent" xfId="3" builtinId="5"/>
  </cellStyles>
  <dxfs count="0"/>
  <tableStyles count="0" defaultTableStyle="TableStyleMedium2" defaultPivotStyle="PivotStyleLight16"/>
  <colors>
    <mruColors>
      <color rgb="FF0087B2"/>
      <color rgb="FFC44F98"/>
      <color rgb="FFFA7D00"/>
      <color rgb="FFB2DBE8"/>
      <color rgb="FF00CC99"/>
      <color rgb="FF12EE31"/>
      <color rgb="FF00FF00"/>
      <color rgb="FF7FC3D8"/>
      <color rgb="FF5CD4B5"/>
      <color rgb="FF77B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0</xdr:row>
      <xdr:rowOff>410548</xdr:rowOff>
    </xdr:from>
    <xdr:to>
      <xdr:col>19</xdr:col>
      <xdr:colOff>250533</xdr:colOff>
      <xdr:row>0</xdr:row>
      <xdr:rowOff>2045566</xdr:rowOff>
    </xdr:to>
    <xdr:pic>
      <xdr:nvPicPr>
        <xdr:cNvPr id="6" name="Picture 5">
          <a:extLst>
            <a:ext uri="{FF2B5EF4-FFF2-40B4-BE49-F238E27FC236}">
              <a16:creationId xmlns:a16="http://schemas.microsoft.com/office/drawing/2014/main" id="{462A4BAA-3C3B-4294-9ABA-624CE32F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79105" y="410548"/>
          <a:ext cx="4393908" cy="1635018"/>
        </a:xfrm>
        <a:prstGeom prst="rect">
          <a:avLst/>
        </a:prstGeom>
        <a:ln>
          <a:noFill/>
        </a:ln>
      </xdr:spPr>
    </xdr:pic>
    <xdr:clientData/>
  </xdr:twoCellAnchor>
  <xdr:oneCellAnchor>
    <xdr:from>
      <xdr:col>0</xdr:col>
      <xdr:colOff>237117</xdr:colOff>
      <xdr:row>0</xdr:row>
      <xdr:rowOff>177501</xdr:rowOff>
    </xdr:from>
    <xdr:ext cx="6499860" cy="2019300"/>
    <xdr:sp macro="" textlink="">
      <xdr:nvSpPr>
        <xdr:cNvPr id="7" name="TextBox 6">
          <a:extLst>
            <a:ext uri="{FF2B5EF4-FFF2-40B4-BE49-F238E27FC236}">
              <a16:creationId xmlns:a16="http://schemas.microsoft.com/office/drawing/2014/main" id="{CF365EBD-189F-4FC3-BE1C-9F47F9B3331E}"/>
            </a:ext>
          </a:extLst>
        </xdr:cNvPr>
        <xdr:cNvSpPr txBox="1"/>
      </xdr:nvSpPr>
      <xdr:spPr>
        <a:xfrm>
          <a:off x="237117" y="177501"/>
          <a:ext cx="6499860" cy="20193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r>
            <a:rPr lang="en-GB" sz="3200">
              <a:solidFill>
                <a:schemeClr val="bg1"/>
              </a:solidFill>
              <a:latin typeface="Arial" panose="020B0604020202020204" pitchFamily="34" charset="0"/>
              <a:cs typeface="Arial" panose="020B0604020202020204" pitchFamily="34" charset="0"/>
            </a:rPr>
            <a:t>Measure 1</a:t>
          </a:r>
        </a:p>
        <a:p>
          <a:r>
            <a:rPr lang="en-GB" sz="3200" baseline="0">
              <a:solidFill>
                <a:schemeClr val="bg1"/>
              </a:solidFill>
              <a:latin typeface="Arial" panose="020B0604020202020204" pitchFamily="34" charset="0"/>
              <a:cs typeface="Arial" panose="020B0604020202020204" pitchFamily="34" charset="0"/>
            </a:rPr>
            <a:t>App Scams</a:t>
          </a:r>
          <a:endParaRPr lang="en-GB" sz="3200" u="none" baseline="0">
            <a:solidFill>
              <a:schemeClr val="bg1"/>
            </a:solidFill>
            <a:latin typeface="Arial" panose="020B0604020202020204" pitchFamily="34" charset="0"/>
            <a:cs typeface="Arial" panose="020B0604020202020204" pitchFamily="34" charset="0"/>
          </a:endParaRPr>
        </a:p>
        <a:p>
          <a:r>
            <a:rPr lang="en-GB" sz="3200" u="none" baseline="0">
              <a:solidFill>
                <a:schemeClr val="bg1"/>
              </a:solidFill>
              <a:latin typeface="Arial" panose="020B0604020202020204" pitchFamily="34" charset="0"/>
              <a:cs typeface="Arial" panose="020B0604020202020204" pitchFamily="34" charset="0"/>
            </a:rPr>
            <a:t>Data Collection Template</a:t>
          </a:r>
        </a:p>
        <a:p>
          <a:r>
            <a:rPr lang="en-GB" sz="3200" i="1" u="none" baseline="0">
              <a:solidFill>
                <a:schemeClr val="bg1"/>
              </a:solidFill>
              <a:latin typeface="Arial" panose="020B0604020202020204" pitchFamily="34" charset="0"/>
              <a:cs typeface="Arial" panose="020B0604020202020204" pitchFamily="34" charset="0"/>
            </a:rPr>
            <a:t>Draft for Consultation - Feb 2023</a:t>
          </a:r>
          <a:endParaRPr lang="en-GB" sz="3200" i="1" u="none">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464341</xdr:colOff>
      <xdr:row>2</xdr:row>
      <xdr:rowOff>130969</xdr:rowOff>
    </xdr:from>
    <xdr:to>
      <xdr:col>19</xdr:col>
      <xdr:colOff>226217</xdr:colOff>
      <xdr:row>10</xdr:row>
      <xdr:rowOff>369094</xdr:rowOff>
    </xdr:to>
    <xdr:sp macro="" textlink="">
      <xdr:nvSpPr>
        <xdr:cNvPr id="2" name="TextBox 1">
          <a:extLst>
            <a:ext uri="{FF2B5EF4-FFF2-40B4-BE49-F238E27FC236}">
              <a16:creationId xmlns:a16="http://schemas.microsoft.com/office/drawing/2014/main" id="{F78BB2F1-7DDD-446C-A585-60F67028A951}"/>
            </a:ext>
          </a:extLst>
        </xdr:cNvPr>
        <xdr:cNvSpPr txBox="1"/>
      </xdr:nvSpPr>
      <xdr:spPr>
        <a:xfrm>
          <a:off x="14394654" y="511969"/>
          <a:ext cx="5226844" cy="2202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endParaRPr lang="en-GB" sz="1100" b="1"/>
        </a:p>
        <a:p>
          <a:r>
            <a:rPr lang="en-GB" sz="1100" b="1"/>
            <a:t>"Value Recovered" at column E here, is irrelevant to Metric A calculation (since for Metric A, we are only interested in how much the consumer is 'out of pocket'). However, we still require this column to be completed - because it serves as a control total - to the Metric C Value calculation/ sheet.</a:t>
          </a:r>
        </a:p>
        <a:p>
          <a:endParaRPr lang="en-GB" sz="1100" b="1"/>
        </a:p>
        <a:p>
          <a:r>
            <a:rPr lang="en-GB" sz="1100" b="1"/>
            <a:t>Please refer to the results page to see the destinations for each of the metrics in the half-year tabs.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140805</xdr:colOff>
      <xdr:row>0</xdr:row>
      <xdr:rowOff>377686</xdr:rowOff>
    </xdr:from>
    <xdr:to>
      <xdr:col>12</xdr:col>
      <xdr:colOff>64605</xdr:colOff>
      <xdr:row>14</xdr:row>
      <xdr:rowOff>74543</xdr:rowOff>
    </xdr:to>
    <xdr:sp macro="" textlink="">
      <xdr:nvSpPr>
        <xdr:cNvPr id="2" name="TextBox 1">
          <a:extLst>
            <a:ext uri="{FF2B5EF4-FFF2-40B4-BE49-F238E27FC236}">
              <a16:creationId xmlns:a16="http://schemas.microsoft.com/office/drawing/2014/main" id="{55488A55-4BC1-4ED8-AC64-51FB498469CF}"/>
            </a:ext>
          </a:extLst>
        </xdr:cNvPr>
        <xdr:cNvSpPr txBox="1"/>
      </xdr:nvSpPr>
      <xdr:spPr>
        <a:xfrm>
          <a:off x="11496262" y="377686"/>
          <a:ext cx="3352800" cy="2554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App scam receipt total: Direction 6.2(c)</a:t>
          </a:r>
        </a:p>
        <a:p>
          <a:endParaRPr lang="en-GB" sz="1100" b="1" baseline="0"/>
        </a:p>
        <a:p>
          <a:r>
            <a:rPr lang="en-GB" sz="1100" b="1" baseline="0"/>
            <a:t>Recovery total: Direction 6.2(d)</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6</xdr:col>
      <xdr:colOff>165652</xdr:colOff>
      <xdr:row>14</xdr:row>
      <xdr:rowOff>157370</xdr:rowOff>
    </xdr:from>
    <xdr:to>
      <xdr:col>12</xdr:col>
      <xdr:colOff>49696</xdr:colOff>
      <xdr:row>30</xdr:row>
      <xdr:rowOff>165652</xdr:rowOff>
    </xdr:to>
    <xdr:sp macro="" textlink="">
      <xdr:nvSpPr>
        <xdr:cNvPr id="3" name="TextBox 2">
          <a:extLst>
            <a:ext uri="{FF2B5EF4-FFF2-40B4-BE49-F238E27FC236}">
              <a16:creationId xmlns:a16="http://schemas.microsoft.com/office/drawing/2014/main" id="{5F87CC93-816F-490D-8A0F-5443D1C156C1}"/>
            </a:ext>
          </a:extLst>
        </xdr:cNvPr>
        <xdr:cNvSpPr txBox="1"/>
      </xdr:nvSpPr>
      <xdr:spPr>
        <a:xfrm>
          <a:off x="11521109" y="3014870"/>
          <a:ext cx="3313044" cy="3056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Same can be done on the results tab.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172053</xdr:colOff>
      <xdr:row>0</xdr:row>
      <xdr:rowOff>174688</xdr:rowOff>
    </xdr:from>
    <xdr:to>
      <xdr:col>10</xdr:col>
      <xdr:colOff>364285</xdr:colOff>
      <xdr:row>13</xdr:row>
      <xdr:rowOff>62045</xdr:rowOff>
    </xdr:to>
    <xdr:sp macro="" textlink="">
      <xdr:nvSpPr>
        <xdr:cNvPr id="3" name="TextBox 2">
          <a:extLst>
            <a:ext uri="{FF2B5EF4-FFF2-40B4-BE49-F238E27FC236}">
              <a16:creationId xmlns:a16="http://schemas.microsoft.com/office/drawing/2014/main" id="{10241140-53CA-48F7-B93C-7EDFB883CAF7}"/>
            </a:ext>
          </a:extLst>
        </xdr:cNvPr>
        <xdr:cNvSpPr txBox="1"/>
      </xdr:nvSpPr>
      <xdr:spPr>
        <a:xfrm>
          <a:off x="11718010" y="174688"/>
          <a:ext cx="3356188" cy="2554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Complete recovery total: Direction 6.2(d)</a:t>
          </a:r>
        </a:p>
        <a:p>
          <a:endParaRPr lang="en-GB" sz="1100" b="1" baseline="0"/>
        </a:p>
        <a:p>
          <a:r>
            <a:rPr lang="en-GB" sz="1100" b="1" baseline="0"/>
            <a:t>Partial recovery total: Direction 6.2(d) </a:t>
          </a:r>
        </a:p>
        <a:p>
          <a:r>
            <a:rPr lang="en-GB" sz="1100" b="1" baseline="0"/>
            <a:t>[For information only. Not part of calculation]</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4</xdr:col>
      <xdr:colOff>163771</xdr:colOff>
      <xdr:row>13</xdr:row>
      <xdr:rowOff>135910</xdr:rowOff>
    </xdr:from>
    <xdr:to>
      <xdr:col>10</xdr:col>
      <xdr:colOff>362930</xdr:colOff>
      <xdr:row>24</xdr:row>
      <xdr:rowOff>76200</xdr:rowOff>
    </xdr:to>
    <xdr:sp macro="" textlink="">
      <xdr:nvSpPr>
        <xdr:cNvPr id="4" name="TextBox 3">
          <a:extLst>
            <a:ext uri="{FF2B5EF4-FFF2-40B4-BE49-F238E27FC236}">
              <a16:creationId xmlns:a16="http://schemas.microsoft.com/office/drawing/2014/main" id="{8F3A9203-E15C-49B2-9D6C-A1A8E60E340E}"/>
            </a:ext>
          </a:extLst>
        </xdr:cNvPr>
        <xdr:cNvSpPr txBox="1"/>
      </xdr:nvSpPr>
      <xdr:spPr>
        <a:xfrm>
          <a:off x="9178231" y="2696230"/>
          <a:ext cx="3445279" cy="1951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Include payment volume data for all receiving PSPs even when fraud is zero.</a:t>
          </a:r>
          <a:endParaRPr lang="en-GB">
            <a:effectLst/>
          </a:endParaRPr>
        </a:p>
        <a:p>
          <a:endParaRPr lang="en-GB" sz="1100" b="1"/>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Same can be done on the results tab.</a:t>
          </a: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
  <sheetViews>
    <sheetView tabSelected="1" zoomScale="85" zoomScaleNormal="85" workbookViewId="0">
      <selection activeCell="A3" sqref="A3"/>
    </sheetView>
  </sheetViews>
  <sheetFormatPr defaultRowHeight="14.5" x14ac:dyDescent="0.35"/>
  <sheetData>
    <row r="1" spans="1:20" ht="192.75" customHeight="1" thickBot="1" x14ac:dyDescent="0.4">
      <c r="A1" s="1"/>
      <c r="B1" s="2"/>
      <c r="C1" s="2"/>
      <c r="D1" s="2"/>
      <c r="E1" s="2"/>
      <c r="F1" s="2"/>
      <c r="G1" s="2"/>
      <c r="H1" s="2"/>
      <c r="I1" s="2"/>
      <c r="J1" s="2"/>
      <c r="K1" s="2"/>
      <c r="L1" s="2"/>
      <c r="M1" s="2"/>
      <c r="N1" s="2"/>
      <c r="O1" s="2"/>
      <c r="P1" s="2"/>
      <c r="Q1" s="2"/>
      <c r="R1" s="2"/>
      <c r="S1" s="2"/>
      <c r="T1" s="3"/>
    </row>
    <row r="4" spans="1:20" ht="15" thickBot="1" x14ac:dyDescent="0.4"/>
    <row r="5" spans="1:20" ht="15" thickBot="1" x14ac:dyDescent="0.4">
      <c r="B5" s="13" t="s">
        <v>0</v>
      </c>
      <c r="C5" s="11"/>
      <c r="D5" s="12"/>
      <c r="E5" s="14"/>
      <c r="F5" s="20"/>
      <c r="G5" s="15"/>
    </row>
    <row r="6" spans="1:20" ht="15" thickBot="1" x14ac:dyDescent="0.4">
      <c r="B6" s="10" t="s">
        <v>1</v>
      </c>
      <c r="C6" s="11"/>
      <c r="D6" s="12"/>
      <c r="E6" s="14" t="s">
        <v>2</v>
      </c>
      <c r="F6" s="21"/>
      <c r="G6" s="16"/>
    </row>
    <row r="7" spans="1:20" ht="15" thickBot="1" x14ac:dyDescent="0.4">
      <c r="B7" s="9" t="s">
        <v>3</v>
      </c>
      <c r="C7" s="17"/>
      <c r="D7" s="18"/>
      <c r="E7" s="9">
        <v>1.3</v>
      </c>
      <c r="F7" s="22"/>
      <c r="G7" s="19"/>
    </row>
  </sheetData>
  <pageMargins left="0.70866141732283472" right="0.70866141732283472" top="0.74803149606299213" bottom="0.74803149606299213" header="0.31496062992125984" footer="0.31496062992125984"/>
  <pageSetup paperSize="9" scale="55" orientation="landscape" r:id="rId1"/>
  <headerFooter>
    <oddHeader>&amp;CUnrestricted</oddHeader>
    <oddFooter>&amp;L&amp;F&amp;CPage &amp;P&amp;R&amp;D&amp;T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8CECF-B5A0-48E2-81FE-5C4FD2E8CD4C}">
  <sheetPr codeName="Sheet26">
    <tabColor rgb="FF00B0F0"/>
    <pageSetUpPr fitToPage="1"/>
  </sheetPr>
  <dimension ref="A1:J37"/>
  <sheetViews>
    <sheetView zoomScale="80" zoomScaleNormal="80" workbookViewId="0">
      <selection activeCell="I28" sqref="I28"/>
    </sheetView>
  </sheetViews>
  <sheetFormatPr defaultRowHeight="14.5" x14ac:dyDescent="0.35"/>
  <cols>
    <col min="1" max="1" width="47.54296875" style="44" customWidth="1"/>
    <col min="2" max="4" width="11.54296875" style="44" customWidth="1"/>
    <col min="5" max="5" width="11.453125" style="44" customWidth="1"/>
    <col min="6" max="6" width="11.81640625" style="44" bestFit="1" customWidth="1"/>
    <col min="7" max="7" width="14.1796875" style="44" customWidth="1"/>
    <col min="8" max="8" width="12.1796875" style="44" customWidth="1"/>
    <col min="9" max="9" width="14.54296875" style="44" customWidth="1"/>
    <col min="10" max="10" width="12.26953125" style="44" customWidth="1"/>
    <col min="11" max="229" width="9.1796875" style="44"/>
    <col min="230" max="230" width="45.54296875" style="44" bestFit="1" customWidth="1"/>
    <col min="231" max="231" width="0.54296875" style="44" customWidth="1"/>
    <col min="232" max="232" width="14.453125" style="44" customWidth="1"/>
    <col min="233" max="233" width="0.54296875" style="44" customWidth="1"/>
    <col min="234" max="234" width="14.453125" style="44" customWidth="1"/>
    <col min="235" max="235" width="0.54296875" style="44" customWidth="1"/>
    <col min="236" max="236" width="14.453125" style="44" customWidth="1"/>
    <col min="237" max="237" width="0.54296875" style="44" customWidth="1"/>
    <col min="238" max="238" width="14.453125" style="44" customWidth="1"/>
    <col min="239" max="239" width="0.54296875" style="44" customWidth="1"/>
    <col min="240" max="240" width="14.453125" style="44" customWidth="1"/>
    <col min="241" max="241" width="0.54296875" style="44" customWidth="1"/>
    <col min="242" max="242" width="14.453125" style="44" customWidth="1"/>
    <col min="243" max="243" width="3.54296875" style="44" customWidth="1"/>
    <col min="244" max="244" width="0.54296875" style="44" customWidth="1"/>
    <col min="245" max="245" width="14.453125" style="44" customWidth="1"/>
    <col min="246" max="246" width="0.54296875" style="44" customWidth="1"/>
    <col min="247" max="247" width="14.453125" style="44" customWidth="1"/>
    <col min="248" max="248" width="0.54296875" style="44" customWidth="1"/>
    <col min="249" max="249" width="14.453125" style="44" customWidth="1"/>
    <col min="250" max="250" width="0.54296875" style="44" customWidth="1"/>
    <col min="251" max="251" width="14.453125" style="44" customWidth="1"/>
    <col min="252" max="252" width="0.54296875" style="44" customWidth="1"/>
    <col min="253" max="253" width="14.453125" style="44" customWidth="1"/>
    <col min="254" max="254" width="0.54296875" style="44" customWidth="1"/>
    <col min="255" max="255" width="14.453125" style="44" customWidth="1"/>
    <col min="256" max="256" width="3.54296875" style="44" customWidth="1"/>
    <col min="257" max="485" width="9.1796875" style="44"/>
    <col min="486" max="486" width="45.54296875" style="44" bestFit="1" customWidth="1"/>
    <col min="487" max="487" width="0.54296875" style="44" customWidth="1"/>
    <col min="488" max="488" width="14.453125" style="44" customWidth="1"/>
    <col min="489" max="489" width="0.54296875" style="44" customWidth="1"/>
    <col min="490" max="490" width="14.453125" style="44" customWidth="1"/>
    <col min="491" max="491" width="0.54296875" style="44" customWidth="1"/>
    <col min="492" max="492" width="14.453125" style="44" customWidth="1"/>
    <col min="493" max="493" width="0.54296875" style="44" customWidth="1"/>
    <col min="494" max="494" width="14.453125" style="44" customWidth="1"/>
    <col min="495" max="495" width="0.54296875" style="44" customWidth="1"/>
    <col min="496" max="496" width="14.453125" style="44" customWidth="1"/>
    <col min="497" max="497" width="0.54296875" style="44" customWidth="1"/>
    <col min="498" max="498" width="14.453125" style="44" customWidth="1"/>
    <col min="499" max="499" width="3.54296875" style="44" customWidth="1"/>
    <col min="500" max="500" width="0.54296875" style="44" customWidth="1"/>
    <col min="501" max="501" width="14.453125" style="44" customWidth="1"/>
    <col min="502" max="502" width="0.54296875" style="44" customWidth="1"/>
    <col min="503" max="503" width="14.453125" style="44" customWidth="1"/>
    <col min="504" max="504" width="0.54296875" style="44" customWidth="1"/>
    <col min="505" max="505" width="14.453125" style="44" customWidth="1"/>
    <col min="506" max="506" width="0.54296875" style="44" customWidth="1"/>
    <col min="507" max="507" width="14.453125" style="44" customWidth="1"/>
    <col min="508" max="508" width="0.54296875" style="44" customWidth="1"/>
    <col min="509" max="509" width="14.453125" style="44" customWidth="1"/>
    <col min="510" max="510" width="0.54296875" style="44" customWidth="1"/>
    <col min="511" max="511" width="14.453125" style="44" customWidth="1"/>
    <col min="512" max="512" width="3.54296875" style="44" customWidth="1"/>
    <col min="513" max="741" width="9.1796875" style="44"/>
    <col min="742" max="742" width="45.54296875" style="44" bestFit="1" customWidth="1"/>
    <col min="743" max="743" width="0.54296875" style="44" customWidth="1"/>
    <col min="744" max="744" width="14.453125" style="44" customWidth="1"/>
    <col min="745" max="745" width="0.54296875" style="44" customWidth="1"/>
    <col min="746" max="746" width="14.453125" style="44" customWidth="1"/>
    <col min="747" max="747" width="0.54296875" style="44" customWidth="1"/>
    <col min="748" max="748" width="14.453125" style="44" customWidth="1"/>
    <col min="749" max="749" width="0.54296875" style="44" customWidth="1"/>
    <col min="750" max="750" width="14.453125" style="44" customWidth="1"/>
    <col min="751" max="751" width="0.54296875" style="44" customWidth="1"/>
    <col min="752" max="752" width="14.453125" style="44" customWidth="1"/>
    <col min="753" max="753" width="0.54296875" style="44" customWidth="1"/>
    <col min="754" max="754" width="14.453125" style="44" customWidth="1"/>
    <col min="755" max="755" width="3.54296875" style="44" customWidth="1"/>
    <col min="756" max="756" width="0.54296875" style="44" customWidth="1"/>
    <col min="757" max="757" width="14.453125" style="44" customWidth="1"/>
    <col min="758" max="758" width="0.54296875" style="44" customWidth="1"/>
    <col min="759" max="759" width="14.453125" style="44" customWidth="1"/>
    <col min="760" max="760" width="0.54296875" style="44" customWidth="1"/>
    <col min="761" max="761" width="14.453125" style="44" customWidth="1"/>
    <col min="762" max="762" width="0.54296875" style="44" customWidth="1"/>
    <col min="763" max="763" width="14.453125" style="44" customWidth="1"/>
    <col min="764" max="764" width="0.54296875" style="44" customWidth="1"/>
    <col min="765" max="765" width="14.453125" style="44" customWidth="1"/>
    <col min="766" max="766" width="0.54296875" style="44" customWidth="1"/>
    <col min="767" max="767" width="14.453125" style="44" customWidth="1"/>
    <col min="768" max="768" width="3.54296875" style="44" customWidth="1"/>
    <col min="769" max="997" width="9.1796875" style="44"/>
    <col min="998" max="998" width="45.54296875" style="44" bestFit="1" customWidth="1"/>
    <col min="999" max="999" width="0.54296875" style="44" customWidth="1"/>
    <col min="1000" max="1000" width="14.453125" style="44" customWidth="1"/>
    <col min="1001" max="1001" width="0.54296875" style="44" customWidth="1"/>
    <col min="1002" max="1002" width="14.453125" style="44" customWidth="1"/>
    <col min="1003" max="1003" width="0.54296875" style="44" customWidth="1"/>
    <col min="1004" max="1004" width="14.453125" style="44" customWidth="1"/>
    <col min="1005" max="1005" width="0.54296875" style="44" customWidth="1"/>
    <col min="1006" max="1006" width="14.453125" style="44" customWidth="1"/>
    <col min="1007" max="1007" width="0.54296875" style="44" customWidth="1"/>
    <col min="1008" max="1008" width="14.453125" style="44" customWidth="1"/>
    <col min="1009" max="1009" width="0.54296875" style="44" customWidth="1"/>
    <col min="1010" max="1010" width="14.453125" style="44" customWidth="1"/>
    <col min="1011" max="1011" width="3.54296875" style="44" customWidth="1"/>
    <col min="1012" max="1012" width="0.54296875" style="44" customWidth="1"/>
    <col min="1013" max="1013" width="14.453125" style="44" customWidth="1"/>
    <col min="1014" max="1014" width="0.54296875" style="44" customWidth="1"/>
    <col min="1015" max="1015" width="14.453125" style="44" customWidth="1"/>
    <col min="1016" max="1016" width="0.54296875" style="44" customWidth="1"/>
    <col min="1017" max="1017" width="14.453125" style="44" customWidth="1"/>
    <col min="1018" max="1018" width="0.54296875" style="44" customWidth="1"/>
    <col min="1019" max="1019" width="14.453125" style="44" customWidth="1"/>
    <col min="1020" max="1020" width="0.54296875" style="44" customWidth="1"/>
    <col min="1021" max="1021" width="14.453125" style="44" customWidth="1"/>
    <col min="1022" max="1022" width="0.54296875" style="44" customWidth="1"/>
    <col min="1023" max="1023" width="14.453125" style="44" customWidth="1"/>
    <col min="1024" max="1024" width="3.54296875" style="44" customWidth="1"/>
    <col min="1025" max="1253" width="9.1796875" style="44"/>
    <col min="1254" max="1254" width="45.54296875" style="44" bestFit="1" customWidth="1"/>
    <col min="1255" max="1255" width="0.54296875" style="44" customWidth="1"/>
    <col min="1256" max="1256" width="14.453125" style="44" customWidth="1"/>
    <col min="1257" max="1257" width="0.54296875" style="44" customWidth="1"/>
    <col min="1258" max="1258" width="14.453125" style="44" customWidth="1"/>
    <col min="1259" max="1259" width="0.54296875" style="44" customWidth="1"/>
    <col min="1260" max="1260" width="14.453125" style="44" customWidth="1"/>
    <col min="1261" max="1261" width="0.54296875" style="44" customWidth="1"/>
    <col min="1262" max="1262" width="14.453125" style="44" customWidth="1"/>
    <col min="1263" max="1263" width="0.54296875" style="44" customWidth="1"/>
    <col min="1264" max="1264" width="14.453125" style="44" customWidth="1"/>
    <col min="1265" max="1265" width="0.54296875" style="44" customWidth="1"/>
    <col min="1266" max="1266" width="14.453125" style="44" customWidth="1"/>
    <col min="1267" max="1267" width="3.54296875" style="44" customWidth="1"/>
    <col min="1268" max="1268" width="0.54296875" style="44" customWidth="1"/>
    <col min="1269" max="1269" width="14.453125" style="44" customWidth="1"/>
    <col min="1270" max="1270" width="0.54296875" style="44" customWidth="1"/>
    <col min="1271" max="1271" width="14.453125" style="44" customWidth="1"/>
    <col min="1272" max="1272" width="0.54296875" style="44" customWidth="1"/>
    <col min="1273" max="1273" width="14.453125" style="44" customWidth="1"/>
    <col min="1274" max="1274" width="0.54296875" style="44" customWidth="1"/>
    <col min="1275" max="1275" width="14.453125" style="44" customWidth="1"/>
    <col min="1276" max="1276" width="0.54296875" style="44" customWidth="1"/>
    <col min="1277" max="1277" width="14.453125" style="44" customWidth="1"/>
    <col min="1278" max="1278" width="0.54296875" style="44" customWidth="1"/>
    <col min="1279" max="1279" width="14.453125" style="44" customWidth="1"/>
    <col min="1280" max="1280" width="3.54296875" style="44" customWidth="1"/>
    <col min="1281" max="1509" width="9.1796875" style="44"/>
    <col min="1510" max="1510" width="45.54296875" style="44" bestFit="1" customWidth="1"/>
    <col min="1511" max="1511" width="0.54296875" style="44" customWidth="1"/>
    <col min="1512" max="1512" width="14.453125" style="44" customWidth="1"/>
    <col min="1513" max="1513" width="0.54296875" style="44" customWidth="1"/>
    <col min="1514" max="1514" width="14.453125" style="44" customWidth="1"/>
    <col min="1515" max="1515" width="0.54296875" style="44" customWidth="1"/>
    <col min="1516" max="1516" width="14.453125" style="44" customWidth="1"/>
    <col min="1517" max="1517" width="0.54296875" style="44" customWidth="1"/>
    <col min="1518" max="1518" width="14.453125" style="44" customWidth="1"/>
    <col min="1519" max="1519" width="0.54296875" style="44" customWidth="1"/>
    <col min="1520" max="1520" width="14.453125" style="44" customWidth="1"/>
    <col min="1521" max="1521" width="0.54296875" style="44" customWidth="1"/>
    <col min="1522" max="1522" width="14.453125" style="44" customWidth="1"/>
    <col min="1523" max="1523" width="3.54296875" style="44" customWidth="1"/>
    <col min="1524" max="1524" width="0.54296875" style="44" customWidth="1"/>
    <col min="1525" max="1525" width="14.453125" style="44" customWidth="1"/>
    <col min="1526" max="1526" width="0.54296875" style="44" customWidth="1"/>
    <col min="1527" max="1527" width="14.453125" style="44" customWidth="1"/>
    <col min="1528" max="1528" width="0.54296875" style="44" customWidth="1"/>
    <col min="1529" max="1529" width="14.453125" style="44" customWidth="1"/>
    <col min="1530" max="1530" width="0.54296875" style="44" customWidth="1"/>
    <col min="1531" max="1531" width="14.453125" style="44" customWidth="1"/>
    <col min="1532" max="1532" width="0.54296875" style="44" customWidth="1"/>
    <col min="1533" max="1533" width="14.453125" style="44" customWidth="1"/>
    <col min="1534" max="1534" width="0.54296875" style="44" customWidth="1"/>
    <col min="1535" max="1535" width="14.453125" style="44" customWidth="1"/>
    <col min="1536" max="1536" width="3.54296875" style="44" customWidth="1"/>
    <col min="1537" max="1765" width="9.1796875" style="44"/>
    <col min="1766" max="1766" width="45.54296875" style="44" bestFit="1" customWidth="1"/>
    <col min="1767" max="1767" width="0.54296875" style="44" customWidth="1"/>
    <col min="1768" max="1768" width="14.453125" style="44" customWidth="1"/>
    <col min="1769" max="1769" width="0.54296875" style="44" customWidth="1"/>
    <col min="1770" max="1770" width="14.453125" style="44" customWidth="1"/>
    <col min="1771" max="1771" width="0.54296875" style="44" customWidth="1"/>
    <col min="1772" max="1772" width="14.453125" style="44" customWidth="1"/>
    <col min="1773" max="1773" width="0.54296875" style="44" customWidth="1"/>
    <col min="1774" max="1774" width="14.453125" style="44" customWidth="1"/>
    <col min="1775" max="1775" width="0.54296875" style="44" customWidth="1"/>
    <col min="1776" max="1776" width="14.453125" style="44" customWidth="1"/>
    <col min="1777" max="1777" width="0.54296875" style="44" customWidth="1"/>
    <col min="1778" max="1778" width="14.453125" style="44" customWidth="1"/>
    <col min="1779" max="1779" width="3.54296875" style="44" customWidth="1"/>
    <col min="1780" max="1780" width="0.54296875" style="44" customWidth="1"/>
    <col min="1781" max="1781" width="14.453125" style="44" customWidth="1"/>
    <col min="1782" max="1782" width="0.54296875" style="44" customWidth="1"/>
    <col min="1783" max="1783" width="14.453125" style="44" customWidth="1"/>
    <col min="1784" max="1784" width="0.54296875" style="44" customWidth="1"/>
    <col min="1785" max="1785" width="14.453125" style="44" customWidth="1"/>
    <col min="1786" max="1786" width="0.54296875" style="44" customWidth="1"/>
    <col min="1787" max="1787" width="14.453125" style="44" customWidth="1"/>
    <col min="1788" max="1788" width="0.54296875" style="44" customWidth="1"/>
    <col min="1789" max="1789" width="14.453125" style="44" customWidth="1"/>
    <col min="1790" max="1790" width="0.54296875" style="44" customWidth="1"/>
    <col min="1791" max="1791" width="14.453125" style="44" customWidth="1"/>
    <col min="1792" max="1792" width="3.54296875" style="44" customWidth="1"/>
    <col min="1793" max="2021" width="9.1796875" style="44"/>
    <col min="2022" max="2022" width="45.54296875" style="44" bestFit="1" customWidth="1"/>
    <col min="2023" max="2023" width="0.54296875" style="44" customWidth="1"/>
    <col min="2024" max="2024" width="14.453125" style="44" customWidth="1"/>
    <col min="2025" max="2025" width="0.54296875" style="44" customWidth="1"/>
    <col min="2026" max="2026" width="14.453125" style="44" customWidth="1"/>
    <col min="2027" max="2027" width="0.54296875" style="44" customWidth="1"/>
    <col min="2028" max="2028" width="14.453125" style="44" customWidth="1"/>
    <col min="2029" max="2029" width="0.54296875" style="44" customWidth="1"/>
    <col min="2030" max="2030" width="14.453125" style="44" customWidth="1"/>
    <col min="2031" max="2031" width="0.54296875" style="44" customWidth="1"/>
    <col min="2032" max="2032" width="14.453125" style="44" customWidth="1"/>
    <col min="2033" max="2033" width="0.54296875" style="44" customWidth="1"/>
    <col min="2034" max="2034" width="14.453125" style="44" customWidth="1"/>
    <col min="2035" max="2035" width="3.54296875" style="44" customWidth="1"/>
    <col min="2036" max="2036" width="0.54296875" style="44" customWidth="1"/>
    <col min="2037" max="2037" width="14.453125" style="44" customWidth="1"/>
    <col min="2038" max="2038" width="0.54296875" style="44" customWidth="1"/>
    <col min="2039" max="2039" width="14.453125" style="44" customWidth="1"/>
    <col min="2040" max="2040" width="0.54296875" style="44" customWidth="1"/>
    <col min="2041" max="2041" width="14.453125" style="44" customWidth="1"/>
    <col min="2042" max="2042" width="0.54296875" style="44" customWidth="1"/>
    <col min="2043" max="2043" width="14.453125" style="44" customWidth="1"/>
    <col min="2044" max="2044" width="0.54296875" style="44" customWidth="1"/>
    <col min="2045" max="2045" width="14.453125" style="44" customWidth="1"/>
    <col min="2046" max="2046" width="0.54296875" style="44" customWidth="1"/>
    <col min="2047" max="2047" width="14.453125" style="44" customWidth="1"/>
    <col min="2048" max="2048" width="3.54296875" style="44" customWidth="1"/>
    <col min="2049" max="2277" width="9.1796875" style="44"/>
    <col min="2278" max="2278" width="45.54296875" style="44" bestFit="1" customWidth="1"/>
    <col min="2279" max="2279" width="0.54296875" style="44" customWidth="1"/>
    <col min="2280" max="2280" width="14.453125" style="44" customWidth="1"/>
    <col min="2281" max="2281" width="0.54296875" style="44" customWidth="1"/>
    <col min="2282" max="2282" width="14.453125" style="44" customWidth="1"/>
    <col min="2283" max="2283" width="0.54296875" style="44" customWidth="1"/>
    <col min="2284" max="2284" width="14.453125" style="44" customWidth="1"/>
    <col min="2285" max="2285" width="0.54296875" style="44" customWidth="1"/>
    <col min="2286" max="2286" width="14.453125" style="44" customWidth="1"/>
    <col min="2287" max="2287" width="0.54296875" style="44" customWidth="1"/>
    <col min="2288" max="2288" width="14.453125" style="44" customWidth="1"/>
    <col min="2289" max="2289" width="0.54296875" style="44" customWidth="1"/>
    <col min="2290" max="2290" width="14.453125" style="44" customWidth="1"/>
    <col min="2291" max="2291" width="3.54296875" style="44" customWidth="1"/>
    <col min="2292" max="2292" width="0.54296875" style="44" customWidth="1"/>
    <col min="2293" max="2293" width="14.453125" style="44" customWidth="1"/>
    <col min="2294" max="2294" width="0.54296875" style="44" customWidth="1"/>
    <col min="2295" max="2295" width="14.453125" style="44" customWidth="1"/>
    <col min="2296" max="2296" width="0.54296875" style="44" customWidth="1"/>
    <col min="2297" max="2297" width="14.453125" style="44" customWidth="1"/>
    <col min="2298" max="2298" width="0.54296875" style="44" customWidth="1"/>
    <col min="2299" max="2299" width="14.453125" style="44" customWidth="1"/>
    <col min="2300" max="2300" width="0.54296875" style="44" customWidth="1"/>
    <col min="2301" max="2301" width="14.453125" style="44" customWidth="1"/>
    <col min="2302" max="2302" width="0.54296875" style="44" customWidth="1"/>
    <col min="2303" max="2303" width="14.453125" style="44" customWidth="1"/>
    <col min="2304" max="2304" width="3.54296875" style="44" customWidth="1"/>
    <col min="2305" max="2533" width="9.1796875" style="44"/>
    <col min="2534" max="2534" width="45.54296875" style="44" bestFit="1" customWidth="1"/>
    <col min="2535" max="2535" width="0.54296875" style="44" customWidth="1"/>
    <col min="2536" max="2536" width="14.453125" style="44" customWidth="1"/>
    <col min="2537" max="2537" width="0.54296875" style="44" customWidth="1"/>
    <col min="2538" max="2538" width="14.453125" style="44" customWidth="1"/>
    <col min="2539" max="2539" width="0.54296875" style="44" customWidth="1"/>
    <col min="2540" max="2540" width="14.453125" style="44" customWidth="1"/>
    <col min="2541" max="2541" width="0.54296875" style="44" customWidth="1"/>
    <col min="2542" max="2542" width="14.453125" style="44" customWidth="1"/>
    <col min="2543" max="2543" width="0.54296875" style="44" customWidth="1"/>
    <col min="2544" max="2544" width="14.453125" style="44" customWidth="1"/>
    <col min="2545" max="2545" width="0.54296875" style="44" customWidth="1"/>
    <col min="2546" max="2546" width="14.453125" style="44" customWidth="1"/>
    <col min="2547" max="2547" width="3.54296875" style="44" customWidth="1"/>
    <col min="2548" max="2548" width="0.54296875" style="44" customWidth="1"/>
    <col min="2549" max="2549" width="14.453125" style="44" customWidth="1"/>
    <col min="2550" max="2550" width="0.54296875" style="44" customWidth="1"/>
    <col min="2551" max="2551" width="14.453125" style="44" customWidth="1"/>
    <col min="2552" max="2552" width="0.54296875" style="44" customWidth="1"/>
    <col min="2553" max="2553" width="14.453125" style="44" customWidth="1"/>
    <col min="2554" max="2554" width="0.54296875" style="44" customWidth="1"/>
    <col min="2555" max="2555" width="14.453125" style="44" customWidth="1"/>
    <col min="2556" max="2556" width="0.54296875" style="44" customWidth="1"/>
    <col min="2557" max="2557" width="14.453125" style="44" customWidth="1"/>
    <col min="2558" max="2558" width="0.54296875" style="44" customWidth="1"/>
    <col min="2559" max="2559" width="14.453125" style="44" customWidth="1"/>
    <col min="2560" max="2560" width="3.54296875" style="44" customWidth="1"/>
    <col min="2561" max="2789" width="9.1796875" style="44"/>
    <col min="2790" max="2790" width="45.54296875" style="44" bestFit="1" customWidth="1"/>
    <col min="2791" max="2791" width="0.54296875" style="44" customWidth="1"/>
    <col min="2792" max="2792" width="14.453125" style="44" customWidth="1"/>
    <col min="2793" max="2793" width="0.54296875" style="44" customWidth="1"/>
    <col min="2794" max="2794" width="14.453125" style="44" customWidth="1"/>
    <col min="2795" max="2795" width="0.54296875" style="44" customWidth="1"/>
    <col min="2796" max="2796" width="14.453125" style="44" customWidth="1"/>
    <col min="2797" max="2797" width="0.54296875" style="44" customWidth="1"/>
    <col min="2798" max="2798" width="14.453125" style="44" customWidth="1"/>
    <col min="2799" max="2799" width="0.54296875" style="44" customWidth="1"/>
    <col min="2800" max="2800" width="14.453125" style="44" customWidth="1"/>
    <col min="2801" max="2801" width="0.54296875" style="44" customWidth="1"/>
    <col min="2802" max="2802" width="14.453125" style="44" customWidth="1"/>
    <col min="2803" max="2803" width="3.54296875" style="44" customWidth="1"/>
    <col min="2804" max="2804" width="0.54296875" style="44" customWidth="1"/>
    <col min="2805" max="2805" width="14.453125" style="44" customWidth="1"/>
    <col min="2806" max="2806" width="0.54296875" style="44" customWidth="1"/>
    <col min="2807" max="2807" width="14.453125" style="44" customWidth="1"/>
    <col min="2808" max="2808" width="0.54296875" style="44" customWidth="1"/>
    <col min="2809" max="2809" width="14.453125" style="44" customWidth="1"/>
    <col min="2810" max="2810" width="0.54296875" style="44" customWidth="1"/>
    <col min="2811" max="2811" width="14.453125" style="44" customWidth="1"/>
    <col min="2812" max="2812" width="0.54296875" style="44" customWidth="1"/>
    <col min="2813" max="2813" width="14.453125" style="44" customWidth="1"/>
    <col min="2814" max="2814" width="0.54296875" style="44" customWidth="1"/>
    <col min="2815" max="2815" width="14.453125" style="44" customWidth="1"/>
    <col min="2816" max="2816" width="3.54296875" style="44" customWidth="1"/>
    <col min="2817" max="3045" width="9.1796875" style="44"/>
    <col min="3046" max="3046" width="45.54296875" style="44" bestFit="1" customWidth="1"/>
    <col min="3047" max="3047" width="0.54296875" style="44" customWidth="1"/>
    <col min="3048" max="3048" width="14.453125" style="44" customWidth="1"/>
    <col min="3049" max="3049" width="0.54296875" style="44" customWidth="1"/>
    <col min="3050" max="3050" width="14.453125" style="44" customWidth="1"/>
    <col min="3051" max="3051" width="0.54296875" style="44" customWidth="1"/>
    <col min="3052" max="3052" width="14.453125" style="44" customWidth="1"/>
    <col min="3053" max="3053" width="0.54296875" style="44" customWidth="1"/>
    <col min="3054" max="3054" width="14.453125" style="44" customWidth="1"/>
    <col min="3055" max="3055" width="0.54296875" style="44" customWidth="1"/>
    <col min="3056" max="3056" width="14.453125" style="44" customWidth="1"/>
    <col min="3057" max="3057" width="0.54296875" style="44" customWidth="1"/>
    <col min="3058" max="3058" width="14.453125" style="44" customWidth="1"/>
    <col min="3059" max="3059" width="3.54296875" style="44" customWidth="1"/>
    <col min="3060" max="3060" width="0.54296875" style="44" customWidth="1"/>
    <col min="3061" max="3061" width="14.453125" style="44" customWidth="1"/>
    <col min="3062" max="3062" width="0.54296875" style="44" customWidth="1"/>
    <col min="3063" max="3063" width="14.453125" style="44" customWidth="1"/>
    <col min="3064" max="3064" width="0.54296875" style="44" customWidth="1"/>
    <col min="3065" max="3065" width="14.453125" style="44" customWidth="1"/>
    <col min="3066" max="3066" width="0.54296875" style="44" customWidth="1"/>
    <col min="3067" max="3067" width="14.453125" style="44" customWidth="1"/>
    <col min="3068" max="3068" width="0.54296875" style="44" customWidth="1"/>
    <col min="3069" max="3069" width="14.453125" style="44" customWidth="1"/>
    <col min="3070" max="3070" width="0.54296875" style="44" customWidth="1"/>
    <col min="3071" max="3071" width="14.453125" style="44" customWidth="1"/>
    <col min="3072" max="3072" width="3.54296875" style="44" customWidth="1"/>
    <col min="3073" max="3301" width="9.1796875" style="44"/>
    <col min="3302" max="3302" width="45.54296875" style="44" bestFit="1" customWidth="1"/>
    <col min="3303" max="3303" width="0.54296875" style="44" customWidth="1"/>
    <col min="3304" max="3304" width="14.453125" style="44" customWidth="1"/>
    <col min="3305" max="3305" width="0.54296875" style="44" customWidth="1"/>
    <col min="3306" max="3306" width="14.453125" style="44" customWidth="1"/>
    <col min="3307" max="3307" width="0.54296875" style="44" customWidth="1"/>
    <col min="3308" max="3308" width="14.453125" style="44" customWidth="1"/>
    <col min="3309" max="3309" width="0.54296875" style="44" customWidth="1"/>
    <col min="3310" max="3310" width="14.453125" style="44" customWidth="1"/>
    <col min="3311" max="3311" width="0.54296875" style="44" customWidth="1"/>
    <col min="3312" max="3312" width="14.453125" style="44" customWidth="1"/>
    <col min="3313" max="3313" width="0.54296875" style="44" customWidth="1"/>
    <col min="3314" max="3314" width="14.453125" style="44" customWidth="1"/>
    <col min="3315" max="3315" width="3.54296875" style="44" customWidth="1"/>
    <col min="3316" max="3316" width="0.54296875" style="44" customWidth="1"/>
    <col min="3317" max="3317" width="14.453125" style="44" customWidth="1"/>
    <col min="3318" max="3318" width="0.54296875" style="44" customWidth="1"/>
    <col min="3319" max="3319" width="14.453125" style="44" customWidth="1"/>
    <col min="3320" max="3320" width="0.54296875" style="44" customWidth="1"/>
    <col min="3321" max="3321" width="14.453125" style="44" customWidth="1"/>
    <col min="3322" max="3322" width="0.54296875" style="44" customWidth="1"/>
    <col min="3323" max="3323" width="14.453125" style="44" customWidth="1"/>
    <col min="3324" max="3324" width="0.54296875" style="44" customWidth="1"/>
    <col min="3325" max="3325" width="14.453125" style="44" customWidth="1"/>
    <col min="3326" max="3326" width="0.54296875" style="44" customWidth="1"/>
    <col min="3327" max="3327" width="14.453125" style="44" customWidth="1"/>
    <col min="3328" max="3328" width="3.54296875" style="44" customWidth="1"/>
    <col min="3329" max="3557" width="9.1796875" style="44"/>
    <col min="3558" max="3558" width="45.54296875" style="44" bestFit="1" customWidth="1"/>
    <col min="3559" max="3559" width="0.54296875" style="44" customWidth="1"/>
    <col min="3560" max="3560" width="14.453125" style="44" customWidth="1"/>
    <col min="3561" max="3561" width="0.54296875" style="44" customWidth="1"/>
    <col min="3562" max="3562" width="14.453125" style="44" customWidth="1"/>
    <col min="3563" max="3563" width="0.54296875" style="44" customWidth="1"/>
    <col min="3564" max="3564" width="14.453125" style="44" customWidth="1"/>
    <col min="3565" max="3565" width="0.54296875" style="44" customWidth="1"/>
    <col min="3566" max="3566" width="14.453125" style="44" customWidth="1"/>
    <col min="3567" max="3567" width="0.54296875" style="44" customWidth="1"/>
    <col min="3568" max="3568" width="14.453125" style="44" customWidth="1"/>
    <col min="3569" max="3569" width="0.54296875" style="44" customWidth="1"/>
    <col min="3570" max="3570" width="14.453125" style="44" customWidth="1"/>
    <col min="3571" max="3571" width="3.54296875" style="44" customWidth="1"/>
    <col min="3572" max="3572" width="0.54296875" style="44" customWidth="1"/>
    <col min="3573" max="3573" width="14.453125" style="44" customWidth="1"/>
    <col min="3574" max="3574" width="0.54296875" style="44" customWidth="1"/>
    <col min="3575" max="3575" width="14.453125" style="44" customWidth="1"/>
    <col min="3576" max="3576" width="0.54296875" style="44" customWidth="1"/>
    <col min="3577" max="3577" width="14.453125" style="44" customWidth="1"/>
    <col min="3578" max="3578" width="0.54296875" style="44" customWidth="1"/>
    <col min="3579" max="3579" width="14.453125" style="44" customWidth="1"/>
    <col min="3580" max="3580" width="0.54296875" style="44" customWidth="1"/>
    <col min="3581" max="3581" width="14.453125" style="44" customWidth="1"/>
    <col min="3582" max="3582" width="0.54296875" style="44" customWidth="1"/>
    <col min="3583" max="3583" width="14.453125" style="44" customWidth="1"/>
    <col min="3584" max="3584" width="3.54296875" style="44" customWidth="1"/>
    <col min="3585" max="3813" width="9.1796875" style="44"/>
    <col min="3814" max="3814" width="45.54296875" style="44" bestFit="1" customWidth="1"/>
    <col min="3815" max="3815" width="0.54296875" style="44" customWidth="1"/>
    <col min="3816" max="3816" width="14.453125" style="44" customWidth="1"/>
    <col min="3817" max="3817" width="0.54296875" style="44" customWidth="1"/>
    <col min="3818" max="3818" width="14.453125" style="44" customWidth="1"/>
    <col min="3819" max="3819" width="0.54296875" style="44" customWidth="1"/>
    <col min="3820" max="3820" width="14.453125" style="44" customWidth="1"/>
    <col min="3821" max="3821" width="0.54296875" style="44" customWidth="1"/>
    <col min="3822" max="3822" width="14.453125" style="44" customWidth="1"/>
    <col min="3823" max="3823" width="0.54296875" style="44" customWidth="1"/>
    <col min="3824" max="3824" width="14.453125" style="44" customWidth="1"/>
    <col min="3825" max="3825" width="0.54296875" style="44" customWidth="1"/>
    <col min="3826" max="3826" width="14.453125" style="44" customWidth="1"/>
    <col min="3827" max="3827" width="3.54296875" style="44" customWidth="1"/>
    <col min="3828" max="3828" width="0.54296875" style="44" customWidth="1"/>
    <col min="3829" max="3829" width="14.453125" style="44" customWidth="1"/>
    <col min="3830" max="3830" width="0.54296875" style="44" customWidth="1"/>
    <col min="3831" max="3831" width="14.453125" style="44" customWidth="1"/>
    <col min="3832" max="3832" width="0.54296875" style="44" customWidth="1"/>
    <col min="3833" max="3833" width="14.453125" style="44" customWidth="1"/>
    <col min="3834" max="3834" width="0.54296875" style="44" customWidth="1"/>
    <col min="3835" max="3835" width="14.453125" style="44" customWidth="1"/>
    <col min="3836" max="3836" width="0.54296875" style="44" customWidth="1"/>
    <col min="3837" max="3837" width="14.453125" style="44" customWidth="1"/>
    <col min="3838" max="3838" width="0.54296875" style="44" customWidth="1"/>
    <col min="3839" max="3839" width="14.453125" style="44" customWidth="1"/>
    <col min="3840" max="3840" width="3.54296875" style="44" customWidth="1"/>
    <col min="3841" max="4069" width="9.1796875" style="44"/>
    <col min="4070" max="4070" width="45.54296875" style="44" bestFit="1" customWidth="1"/>
    <col min="4071" max="4071" width="0.54296875" style="44" customWidth="1"/>
    <col min="4072" max="4072" width="14.453125" style="44" customWidth="1"/>
    <col min="4073" max="4073" width="0.54296875" style="44" customWidth="1"/>
    <col min="4074" max="4074" width="14.453125" style="44" customWidth="1"/>
    <col min="4075" max="4075" width="0.54296875" style="44" customWidth="1"/>
    <col min="4076" max="4076" width="14.453125" style="44" customWidth="1"/>
    <col min="4077" max="4077" width="0.54296875" style="44" customWidth="1"/>
    <col min="4078" max="4078" width="14.453125" style="44" customWidth="1"/>
    <col min="4079" max="4079" width="0.54296875" style="44" customWidth="1"/>
    <col min="4080" max="4080" width="14.453125" style="44" customWidth="1"/>
    <col min="4081" max="4081" width="0.54296875" style="44" customWidth="1"/>
    <col min="4082" max="4082" width="14.453125" style="44" customWidth="1"/>
    <col min="4083" max="4083" width="3.54296875" style="44" customWidth="1"/>
    <col min="4084" max="4084" width="0.54296875" style="44" customWidth="1"/>
    <col min="4085" max="4085" width="14.453125" style="44" customWidth="1"/>
    <col min="4086" max="4086" width="0.54296875" style="44" customWidth="1"/>
    <col min="4087" max="4087" width="14.453125" style="44" customWidth="1"/>
    <col min="4088" max="4088" width="0.54296875" style="44" customWidth="1"/>
    <col min="4089" max="4089" width="14.453125" style="44" customWidth="1"/>
    <col min="4090" max="4090" width="0.54296875" style="44" customWidth="1"/>
    <col min="4091" max="4091" width="14.453125" style="44" customWidth="1"/>
    <col min="4092" max="4092" width="0.54296875" style="44" customWidth="1"/>
    <col min="4093" max="4093" width="14.453125" style="44" customWidth="1"/>
    <col min="4094" max="4094" width="0.54296875" style="44" customWidth="1"/>
    <col min="4095" max="4095" width="14.453125" style="44" customWidth="1"/>
    <col min="4096" max="4096" width="3.54296875" style="44" customWidth="1"/>
    <col min="4097" max="4325" width="9.1796875" style="44"/>
    <col min="4326" max="4326" width="45.54296875" style="44" bestFit="1" customWidth="1"/>
    <col min="4327" max="4327" width="0.54296875" style="44" customWidth="1"/>
    <col min="4328" max="4328" width="14.453125" style="44" customWidth="1"/>
    <col min="4329" max="4329" width="0.54296875" style="44" customWidth="1"/>
    <col min="4330" max="4330" width="14.453125" style="44" customWidth="1"/>
    <col min="4331" max="4331" width="0.54296875" style="44" customWidth="1"/>
    <col min="4332" max="4332" width="14.453125" style="44" customWidth="1"/>
    <col min="4333" max="4333" width="0.54296875" style="44" customWidth="1"/>
    <col min="4334" max="4334" width="14.453125" style="44" customWidth="1"/>
    <col min="4335" max="4335" width="0.54296875" style="44" customWidth="1"/>
    <col min="4336" max="4336" width="14.453125" style="44" customWidth="1"/>
    <col min="4337" max="4337" width="0.54296875" style="44" customWidth="1"/>
    <col min="4338" max="4338" width="14.453125" style="44" customWidth="1"/>
    <col min="4339" max="4339" width="3.54296875" style="44" customWidth="1"/>
    <col min="4340" max="4340" width="0.54296875" style="44" customWidth="1"/>
    <col min="4341" max="4341" width="14.453125" style="44" customWidth="1"/>
    <col min="4342" max="4342" width="0.54296875" style="44" customWidth="1"/>
    <col min="4343" max="4343" width="14.453125" style="44" customWidth="1"/>
    <col min="4344" max="4344" width="0.54296875" style="44" customWidth="1"/>
    <col min="4345" max="4345" width="14.453125" style="44" customWidth="1"/>
    <col min="4346" max="4346" width="0.54296875" style="44" customWidth="1"/>
    <col min="4347" max="4347" width="14.453125" style="44" customWidth="1"/>
    <col min="4348" max="4348" width="0.54296875" style="44" customWidth="1"/>
    <col min="4349" max="4349" width="14.453125" style="44" customWidth="1"/>
    <col min="4350" max="4350" width="0.54296875" style="44" customWidth="1"/>
    <col min="4351" max="4351" width="14.453125" style="44" customWidth="1"/>
    <col min="4352" max="4352" width="3.54296875" style="44" customWidth="1"/>
    <col min="4353" max="4581" width="9.1796875" style="44"/>
    <col min="4582" max="4582" width="45.54296875" style="44" bestFit="1" customWidth="1"/>
    <col min="4583" max="4583" width="0.54296875" style="44" customWidth="1"/>
    <col min="4584" max="4584" width="14.453125" style="44" customWidth="1"/>
    <col min="4585" max="4585" width="0.54296875" style="44" customWidth="1"/>
    <col min="4586" max="4586" width="14.453125" style="44" customWidth="1"/>
    <col min="4587" max="4587" width="0.54296875" style="44" customWidth="1"/>
    <col min="4588" max="4588" width="14.453125" style="44" customWidth="1"/>
    <col min="4589" max="4589" width="0.54296875" style="44" customWidth="1"/>
    <col min="4590" max="4590" width="14.453125" style="44" customWidth="1"/>
    <col min="4591" max="4591" width="0.54296875" style="44" customWidth="1"/>
    <col min="4592" max="4592" width="14.453125" style="44" customWidth="1"/>
    <col min="4593" max="4593" width="0.54296875" style="44" customWidth="1"/>
    <col min="4594" max="4594" width="14.453125" style="44" customWidth="1"/>
    <col min="4595" max="4595" width="3.54296875" style="44" customWidth="1"/>
    <col min="4596" max="4596" width="0.54296875" style="44" customWidth="1"/>
    <col min="4597" max="4597" width="14.453125" style="44" customWidth="1"/>
    <col min="4598" max="4598" width="0.54296875" style="44" customWidth="1"/>
    <col min="4599" max="4599" width="14.453125" style="44" customWidth="1"/>
    <col min="4600" max="4600" width="0.54296875" style="44" customWidth="1"/>
    <col min="4601" max="4601" width="14.453125" style="44" customWidth="1"/>
    <col min="4602" max="4602" width="0.54296875" style="44" customWidth="1"/>
    <col min="4603" max="4603" width="14.453125" style="44" customWidth="1"/>
    <col min="4604" max="4604" width="0.54296875" style="44" customWidth="1"/>
    <col min="4605" max="4605" width="14.453125" style="44" customWidth="1"/>
    <col min="4606" max="4606" width="0.54296875" style="44" customWidth="1"/>
    <col min="4607" max="4607" width="14.453125" style="44" customWidth="1"/>
    <col min="4608" max="4608" width="3.54296875" style="44" customWidth="1"/>
    <col min="4609" max="4837" width="9.1796875" style="44"/>
    <col min="4838" max="4838" width="45.54296875" style="44" bestFit="1" customWidth="1"/>
    <col min="4839" max="4839" width="0.54296875" style="44" customWidth="1"/>
    <col min="4840" max="4840" width="14.453125" style="44" customWidth="1"/>
    <col min="4841" max="4841" width="0.54296875" style="44" customWidth="1"/>
    <col min="4842" max="4842" width="14.453125" style="44" customWidth="1"/>
    <col min="4843" max="4843" width="0.54296875" style="44" customWidth="1"/>
    <col min="4844" max="4844" width="14.453125" style="44" customWidth="1"/>
    <col min="4845" max="4845" width="0.54296875" style="44" customWidth="1"/>
    <col min="4846" max="4846" width="14.453125" style="44" customWidth="1"/>
    <col min="4847" max="4847" width="0.54296875" style="44" customWidth="1"/>
    <col min="4848" max="4848" width="14.453125" style="44" customWidth="1"/>
    <col min="4849" max="4849" width="0.54296875" style="44" customWidth="1"/>
    <col min="4850" max="4850" width="14.453125" style="44" customWidth="1"/>
    <col min="4851" max="4851" width="3.54296875" style="44" customWidth="1"/>
    <col min="4852" max="4852" width="0.54296875" style="44" customWidth="1"/>
    <col min="4853" max="4853" width="14.453125" style="44" customWidth="1"/>
    <col min="4854" max="4854" width="0.54296875" style="44" customWidth="1"/>
    <col min="4855" max="4855" width="14.453125" style="44" customWidth="1"/>
    <col min="4856" max="4856" width="0.54296875" style="44" customWidth="1"/>
    <col min="4857" max="4857" width="14.453125" style="44" customWidth="1"/>
    <col min="4858" max="4858" width="0.54296875" style="44" customWidth="1"/>
    <col min="4859" max="4859" width="14.453125" style="44" customWidth="1"/>
    <col min="4860" max="4860" width="0.54296875" style="44" customWidth="1"/>
    <col min="4861" max="4861" width="14.453125" style="44" customWidth="1"/>
    <col min="4862" max="4862" width="0.54296875" style="44" customWidth="1"/>
    <col min="4863" max="4863" width="14.453125" style="44" customWidth="1"/>
    <col min="4864" max="4864" width="3.54296875" style="44" customWidth="1"/>
    <col min="4865" max="5093" width="9.1796875" style="44"/>
    <col min="5094" max="5094" width="45.54296875" style="44" bestFit="1" customWidth="1"/>
    <col min="5095" max="5095" width="0.54296875" style="44" customWidth="1"/>
    <col min="5096" max="5096" width="14.453125" style="44" customWidth="1"/>
    <col min="5097" max="5097" width="0.54296875" style="44" customWidth="1"/>
    <col min="5098" max="5098" width="14.453125" style="44" customWidth="1"/>
    <col min="5099" max="5099" width="0.54296875" style="44" customWidth="1"/>
    <col min="5100" max="5100" width="14.453125" style="44" customWidth="1"/>
    <col min="5101" max="5101" width="0.54296875" style="44" customWidth="1"/>
    <col min="5102" max="5102" width="14.453125" style="44" customWidth="1"/>
    <col min="5103" max="5103" width="0.54296875" style="44" customWidth="1"/>
    <col min="5104" max="5104" width="14.453125" style="44" customWidth="1"/>
    <col min="5105" max="5105" width="0.54296875" style="44" customWidth="1"/>
    <col min="5106" max="5106" width="14.453125" style="44" customWidth="1"/>
    <col min="5107" max="5107" width="3.54296875" style="44" customWidth="1"/>
    <col min="5108" max="5108" width="0.54296875" style="44" customWidth="1"/>
    <col min="5109" max="5109" width="14.453125" style="44" customWidth="1"/>
    <col min="5110" max="5110" width="0.54296875" style="44" customWidth="1"/>
    <col min="5111" max="5111" width="14.453125" style="44" customWidth="1"/>
    <col min="5112" max="5112" width="0.54296875" style="44" customWidth="1"/>
    <col min="5113" max="5113" width="14.453125" style="44" customWidth="1"/>
    <col min="5114" max="5114" width="0.54296875" style="44" customWidth="1"/>
    <col min="5115" max="5115" width="14.453125" style="44" customWidth="1"/>
    <col min="5116" max="5116" width="0.54296875" style="44" customWidth="1"/>
    <col min="5117" max="5117" width="14.453125" style="44" customWidth="1"/>
    <col min="5118" max="5118" width="0.54296875" style="44" customWidth="1"/>
    <col min="5119" max="5119" width="14.453125" style="44" customWidth="1"/>
    <col min="5120" max="5120" width="3.54296875" style="44" customWidth="1"/>
    <col min="5121" max="5349" width="9.1796875" style="44"/>
    <col min="5350" max="5350" width="45.54296875" style="44" bestFit="1" customWidth="1"/>
    <col min="5351" max="5351" width="0.54296875" style="44" customWidth="1"/>
    <col min="5352" max="5352" width="14.453125" style="44" customWidth="1"/>
    <col min="5353" max="5353" width="0.54296875" style="44" customWidth="1"/>
    <col min="5354" max="5354" width="14.453125" style="44" customWidth="1"/>
    <col min="5355" max="5355" width="0.54296875" style="44" customWidth="1"/>
    <col min="5356" max="5356" width="14.453125" style="44" customWidth="1"/>
    <col min="5357" max="5357" width="0.54296875" style="44" customWidth="1"/>
    <col min="5358" max="5358" width="14.453125" style="44" customWidth="1"/>
    <col min="5359" max="5359" width="0.54296875" style="44" customWidth="1"/>
    <col min="5360" max="5360" width="14.453125" style="44" customWidth="1"/>
    <col min="5361" max="5361" width="0.54296875" style="44" customWidth="1"/>
    <col min="5362" max="5362" width="14.453125" style="44" customWidth="1"/>
    <col min="5363" max="5363" width="3.54296875" style="44" customWidth="1"/>
    <col min="5364" max="5364" width="0.54296875" style="44" customWidth="1"/>
    <col min="5365" max="5365" width="14.453125" style="44" customWidth="1"/>
    <col min="5366" max="5366" width="0.54296875" style="44" customWidth="1"/>
    <col min="5367" max="5367" width="14.453125" style="44" customWidth="1"/>
    <col min="5368" max="5368" width="0.54296875" style="44" customWidth="1"/>
    <col min="5369" max="5369" width="14.453125" style="44" customWidth="1"/>
    <col min="5370" max="5370" width="0.54296875" style="44" customWidth="1"/>
    <col min="5371" max="5371" width="14.453125" style="44" customWidth="1"/>
    <col min="5372" max="5372" width="0.54296875" style="44" customWidth="1"/>
    <col min="5373" max="5373" width="14.453125" style="44" customWidth="1"/>
    <col min="5374" max="5374" width="0.54296875" style="44" customWidth="1"/>
    <col min="5375" max="5375" width="14.453125" style="44" customWidth="1"/>
    <col min="5376" max="5376" width="3.54296875" style="44" customWidth="1"/>
    <col min="5377" max="5605" width="9.1796875" style="44"/>
    <col min="5606" max="5606" width="45.54296875" style="44" bestFit="1" customWidth="1"/>
    <col min="5607" max="5607" width="0.54296875" style="44" customWidth="1"/>
    <col min="5608" max="5608" width="14.453125" style="44" customWidth="1"/>
    <col min="5609" max="5609" width="0.54296875" style="44" customWidth="1"/>
    <col min="5610" max="5610" width="14.453125" style="44" customWidth="1"/>
    <col min="5611" max="5611" width="0.54296875" style="44" customWidth="1"/>
    <col min="5612" max="5612" width="14.453125" style="44" customWidth="1"/>
    <col min="5613" max="5613" width="0.54296875" style="44" customWidth="1"/>
    <col min="5614" max="5614" width="14.453125" style="44" customWidth="1"/>
    <col min="5615" max="5615" width="0.54296875" style="44" customWidth="1"/>
    <col min="5616" max="5616" width="14.453125" style="44" customWidth="1"/>
    <col min="5617" max="5617" width="0.54296875" style="44" customWidth="1"/>
    <col min="5618" max="5618" width="14.453125" style="44" customWidth="1"/>
    <col min="5619" max="5619" width="3.54296875" style="44" customWidth="1"/>
    <col min="5620" max="5620" width="0.54296875" style="44" customWidth="1"/>
    <col min="5621" max="5621" width="14.453125" style="44" customWidth="1"/>
    <col min="5622" max="5622" width="0.54296875" style="44" customWidth="1"/>
    <col min="5623" max="5623" width="14.453125" style="44" customWidth="1"/>
    <col min="5624" max="5624" width="0.54296875" style="44" customWidth="1"/>
    <col min="5625" max="5625" width="14.453125" style="44" customWidth="1"/>
    <col min="5626" max="5626" width="0.54296875" style="44" customWidth="1"/>
    <col min="5627" max="5627" width="14.453125" style="44" customWidth="1"/>
    <col min="5628" max="5628" width="0.54296875" style="44" customWidth="1"/>
    <col min="5629" max="5629" width="14.453125" style="44" customWidth="1"/>
    <col min="5630" max="5630" width="0.54296875" style="44" customWidth="1"/>
    <col min="5631" max="5631" width="14.453125" style="44" customWidth="1"/>
    <col min="5632" max="5632" width="3.54296875" style="44" customWidth="1"/>
    <col min="5633" max="5861" width="9.1796875" style="44"/>
    <col min="5862" max="5862" width="45.54296875" style="44" bestFit="1" customWidth="1"/>
    <col min="5863" max="5863" width="0.54296875" style="44" customWidth="1"/>
    <col min="5864" max="5864" width="14.453125" style="44" customWidth="1"/>
    <col min="5865" max="5865" width="0.54296875" style="44" customWidth="1"/>
    <col min="5866" max="5866" width="14.453125" style="44" customWidth="1"/>
    <col min="5867" max="5867" width="0.54296875" style="44" customWidth="1"/>
    <col min="5868" max="5868" width="14.453125" style="44" customWidth="1"/>
    <col min="5869" max="5869" width="0.54296875" style="44" customWidth="1"/>
    <col min="5870" max="5870" width="14.453125" style="44" customWidth="1"/>
    <col min="5871" max="5871" width="0.54296875" style="44" customWidth="1"/>
    <col min="5872" max="5872" width="14.453125" style="44" customWidth="1"/>
    <col min="5873" max="5873" width="0.54296875" style="44" customWidth="1"/>
    <col min="5874" max="5874" width="14.453125" style="44" customWidth="1"/>
    <col min="5875" max="5875" width="3.54296875" style="44" customWidth="1"/>
    <col min="5876" max="5876" width="0.54296875" style="44" customWidth="1"/>
    <col min="5877" max="5877" width="14.453125" style="44" customWidth="1"/>
    <col min="5878" max="5878" width="0.54296875" style="44" customWidth="1"/>
    <col min="5879" max="5879" width="14.453125" style="44" customWidth="1"/>
    <col min="5880" max="5880" width="0.54296875" style="44" customWidth="1"/>
    <col min="5881" max="5881" width="14.453125" style="44" customWidth="1"/>
    <col min="5882" max="5882" width="0.54296875" style="44" customWidth="1"/>
    <col min="5883" max="5883" width="14.453125" style="44" customWidth="1"/>
    <col min="5884" max="5884" width="0.54296875" style="44" customWidth="1"/>
    <col min="5885" max="5885" width="14.453125" style="44" customWidth="1"/>
    <col min="5886" max="5886" width="0.54296875" style="44" customWidth="1"/>
    <col min="5887" max="5887" width="14.453125" style="44" customWidth="1"/>
    <col min="5888" max="5888" width="3.54296875" style="44" customWidth="1"/>
    <col min="5889" max="6117" width="9.1796875" style="44"/>
    <col min="6118" max="6118" width="45.54296875" style="44" bestFit="1" customWidth="1"/>
    <col min="6119" max="6119" width="0.54296875" style="44" customWidth="1"/>
    <col min="6120" max="6120" width="14.453125" style="44" customWidth="1"/>
    <col min="6121" max="6121" width="0.54296875" style="44" customWidth="1"/>
    <col min="6122" max="6122" width="14.453125" style="44" customWidth="1"/>
    <col min="6123" max="6123" width="0.54296875" style="44" customWidth="1"/>
    <col min="6124" max="6124" width="14.453125" style="44" customWidth="1"/>
    <col min="6125" max="6125" width="0.54296875" style="44" customWidth="1"/>
    <col min="6126" max="6126" width="14.453125" style="44" customWidth="1"/>
    <col min="6127" max="6127" width="0.54296875" style="44" customWidth="1"/>
    <col min="6128" max="6128" width="14.453125" style="44" customWidth="1"/>
    <col min="6129" max="6129" width="0.54296875" style="44" customWidth="1"/>
    <col min="6130" max="6130" width="14.453125" style="44" customWidth="1"/>
    <col min="6131" max="6131" width="3.54296875" style="44" customWidth="1"/>
    <col min="6132" max="6132" width="0.54296875" style="44" customWidth="1"/>
    <col min="6133" max="6133" width="14.453125" style="44" customWidth="1"/>
    <col min="6134" max="6134" width="0.54296875" style="44" customWidth="1"/>
    <col min="6135" max="6135" width="14.453125" style="44" customWidth="1"/>
    <col min="6136" max="6136" width="0.54296875" style="44" customWidth="1"/>
    <col min="6137" max="6137" width="14.453125" style="44" customWidth="1"/>
    <col min="6138" max="6138" width="0.54296875" style="44" customWidth="1"/>
    <col min="6139" max="6139" width="14.453125" style="44" customWidth="1"/>
    <col min="6140" max="6140" width="0.54296875" style="44" customWidth="1"/>
    <col min="6141" max="6141" width="14.453125" style="44" customWidth="1"/>
    <col min="6142" max="6142" width="0.54296875" style="44" customWidth="1"/>
    <col min="6143" max="6143" width="14.453125" style="44" customWidth="1"/>
    <col min="6144" max="6144" width="3.54296875" style="44" customWidth="1"/>
    <col min="6145" max="6373" width="9.1796875" style="44"/>
    <col min="6374" max="6374" width="45.54296875" style="44" bestFit="1" customWidth="1"/>
    <col min="6375" max="6375" width="0.54296875" style="44" customWidth="1"/>
    <col min="6376" max="6376" width="14.453125" style="44" customWidth="1"/>
    <col min="6377" max="6377" width="0.54296875" style="44" customWidth="1"/>
    <col min="6378" max="6378" width="14.453125" style="44" customWidth="1"/>
    <col min="6379" max="6379" width="0.54296875" style="44" customWidth="1"/>
    <col min="6380" max="6380" width="14.453125" style="44" customWidth="1"/>
    <col min="6381" max="6381" width="0.54296875" style="44" customWidth="1"/>
    <col min="6382" max="6382" width="14.453125" style="44" customWidth="1"/>
    <col min="6383" max="6383" width="0.54296875" style="44" customWidth="1"/>
    <col min="6384" max="6384" width="14.453125" style="44" customWidth="1"/>
    <col min="6385" max="6385" width="0.54296875" style="44" customWidth="1"/>
    <col min="6386" max="6386" width="14.453125" style="44" customWidth="1"/>
    <col min="6387" max="6387" width="3.54296875" style="44" customWidth="1"/>
    <col min="6388" max="6388" width="0.54296875" style="44" customWidth="1"/>
    <col min="6389" max="6389" width="14.453125" style="44" customWidth="1"/>
    <col min="6390" max="6390" width="0.54296875" style="44" customWidth="1"/>
    <col min="6391" max="6391" width="14.453125" style="44" customWidth="1"/>
    <col min="6392" max="6392" width="0.54296875" style="44" customWidth="1"/>
    <col min="6393" max="6393" width="14.453125" style="44" customWidth="1"/>
    <col min="6394" max="6394" width="0.54296875" style="44" customWidth="1"/>
    <col min="6395" max="6395" width="14.453125" style="44" customWidth="1"/>
    <col min="6396" max="6396" width="0.54296875" style="44" customWidth="1"/>
    <col min="6397" max="6397" width="14.453125" style="44" customWidth="1"/>
    <col min="6398" max="6398" width="0.54296875" style="44" customWidth="1"/>
    <col min="6399" max="6399" width="14.453125" style="44" customWidth="1"/>
    <col min="6400" max="6400" width="3.54296875" style="44" customWidth="1"/>
    <col min="6401" max="6629" width="9.1796875" style="44"/>
    <col min="6630" max="6630" width="45.54296875" style="44" bestFit="1" customWidth="1"/>
    <col min="6631" max="6631" width="0.54296875" style="44" customWidth="1"/>
    <col min="6632" max="6632" width="14.453125" style="44" customWidth="1"/>
    <col min="6633" max="6633" width="0.54296875" style="44" customWidth="1"/>
    <col min="6634" max="6634" width="14.453125" style="44" customWidth="1"/>
    <col min="6635" max="6635" width="0.54296875" style="44" customWidth="1"/>
    <col min="6636" max="6636" width="14.453125" style="44" customWidth="1"/>
    <col min="6637" max="6637" width="0.54296875" style="44" customWidth="1"/>
    <col min="6638" max="6638" width="14.453125" style="44" customWidth="1"/>
    <col min="6639" max="6639" width="0.54296875" style="44" customWidth="1"/>
    <col min="6640" max="6640" width="14.453125" style="44" customWidth="1"/>
    <col min="6641" max="6641" width="0.54296875" style="44" customWidth="1"/>
    <col min="6642" max="6642" width="14.453125" style="44" customWidth="1"/>
    <col min="6643" max="6643" width="3.54296875" style="44" customWidth="1"/>
    <col min="6644" max="6644" width="0.54296875" style="44" customWidth="1"/>
    <col min="6645" max="6645" width="14.453125" style="44" customWidth="1"/>
    <col min="6646" max="6646" width="0.54296875" style="44" customWidth="1"/>
    <col min="6647" max="6647" width="14.453125" style="44" customWidth="1"/>
    <col min="6648" max="6648" width="0.54296875" style="44" customWidth="1"/>
    <col min="6649" max="6649" width="14.453125" style="44" customWidth="1"/>
    <col min="6650" max="6650" width="0.54296875" style="44" customWidth="1"/>
    <col min="6651" max="6651" width="14.453125" style="44" customWidth="1"/>
    <col min="6652" max="6652" width="0.54296875" style="44" customWidth="1"/>
    <col min="6653" max="6653" width="14.453125" style="44" customWidth="1"/>
    <col min="6654" max="6654" width="0.54296875" style="44" customWidth="1"/>
    <col min="6655" max="6655" width="14.453125" style="44" customWidth="1"/>
    <col min="6656" max="6656" width="3.54296875" style="44" customWidth="1"/>
    <col min="6657" max="6885" width="9.1796875" style="44"/>
    <col min="6886" max="6886" width="45.54296875" style="44" bestFit="1" customWidth="1"/>
    <col min="6887" max="6887" width="0.54296875" style="44" customWidth="1"/>
    <col min="6888" max="6888" width="14.453125" style="44" customWidth="1"/>
    <col min="6889" max="6889" width="0.54296875" style="44" customWidth="1"/>
    <col min="6890" max="6890" width="14.453125" style="44" customWidth="1"/>
    <col min="6891" max="6891" width="0.54296875" style="44" customWidth="1"/>
    <col min="6892" max="6892" width="14.453125" style="44" customWidth="1"/>
    <col min="6893" max="6893" width="0.54296875" style="44" customWidth="1"/>
    <col min="6894" max="6894" width="14.453125" style="44" customWidth="1"/>
    <col min="6895" max="6895" width="0.54296875" style="44" customWidth="1"/>
    <col min="6896" max="6896" width="14.453125" style="44" customWidth="1"/>
    <col min="6897" max="6897" width="0.54296875" style="44" customWidth="1"/>
    <col min="6898" max="6898" width="14.453125" style="44" customWidth="1"/>
    <col min="6899" max="6899" width="3.54296875" style="44" customWidth="1"/>
    <col min="6900" max="6900" width="0.54296875" style="44" customWidth="1"/>
    <col min="6901" max="6901" width="14.453125" style="44" customWidth="1"/>
    <col min="6902" max="6902" width="0.54296875" style="44" customWidth="1"/>
    <col min="6903" max="6903" width="14.453125" style="44" customWidth="1"/>
    <col min="6904" max="6904" width="0.54296875" style="44" customWidth="1"/>
    <col min="6905" max="6905" width="14.453125" style="44" customWidth="1"/>
    <col min="6906" max="6906" width="0.54296875" style="44" customWidth="1"/>
    <col min="6907" max="6907" width="14.453125" style="44" customWidth="1"/>
    <col min="6908" max="6908" width="0.54296875" style="44" customWidth="1"/>
    <col min="6909" max="6909" width="14.453125" style="44" customWidth="1"/>
    <col min="6910" max="6910" width="0.54296875" style="44" customWidth="1"/>
    <col min="6911" max="6911" width="14.453125" style="44" customWidth="1"/>
    <col min="6912" max="6912" width="3.54296875" style="44" customWidth="1"/>
    <col min="6913" max="7141" width="9.1796875" style="44"/>
    <col min="7142" max="7142" width="45.54296875" style="44" bestFit="1" customWidth="1"/>
    <col min="7143" max="7143" width="0.54296875" style="44" customWidth="1"/>
    <col min="7144" max="7144" width="14.453125" style="44" customWidth="1"/>
    <col min="7145" max="7145" width="0.54296875" style="44" customWidth="1"/>
    <col min="7146" max="7146" width="14.453125" style="44" customWidth="1"/>
    <col min="7147" max="7147" width="0.54296875" style="44" customWidth="1"/>
    <col min="7148" max="7148" width="14.453125" style="44" customWidth="1"/>
    <col min="7149" max="7149" width="0.54296875" style="44" customWidth="1"/>
    <col min="7150" max="7150" width="14.453125" style="44" customWidth="1"/>
    <col min="7151" max="7151" width="0.54296875" style="44" customWidth="1"/>
    <col min="7152" max="7152" width="14.453125" style="44" customWidth="1"/>
    <col min="7153" max="7153" width="0.54296875" style="44" customWidth="1"/>
    <col min="7154" max="7154" width="14.453125" style="44" customWidth="1"/>
    <col min="7155" max="7155" width="3.54296875" style="44" customWidth="1"/>
    <col min="7156" max="7156" width="0.54296875" style="44" customWidth="1"/>
    <col min="7157" max="7157" width="14.453125" style="44" customWidth="1"/>
    <col min="7158" max="7158" width="0.54296875" style="44" customWidth="1"/>
    <col min="7159" max="7159" width="14.453125" style="44" customWidth="1"/>
    <col min="7160" max="7160" width="0.54296875" style="44" customWidth="1"/>
    <col min="7161" max="7161" width="14.453125" style="44" customWidth="1"/>
    <col min="7162" max="7162" width="0.54296875" style="44" customWidth="1"/>
    <col min="7163" max="7163" width="14.453125" style="44" customWidth="1"/>
    <col min="7164" max="7164" width="0.54296875" style="44" customWidth="1"/>
    <col min="7165" max="7165" width="14.453125" style="44" customWidth="1"/>
    <col min="7166" max="7166" width="0.54296875" style="44" customWidth="1"/>
    <col min="7167" max="7167" width="14.453125" style="44" customWidth="1"/>
    <col min="7168" max="7168" width="3.54296875" style="44" customWidth="1"/>
    <col min="7169" max="7397" width="9.1796875" style="44"/>
    <col min="7398" max="7398" width="45.54296875" style="44" bestFit="1" customWidth="1"/>
    <col min="7399" max="7399" width="0.54296875" style="44" customWidth="1"/>
    <col min="7400" max="7400" width="14.453125" style="44" customWidth="1"/>
    <col min="7401" max="7401" width="0.54296875" style="44" customWidth="1"/>
    <col min="7402" max="7402" width="14.453125" style="44" customWidth="1"/>
    <col min="7403" max="7403" width="0.54296875" style="44" customWidth="1"/>
    <col min="7404" max="7404" width="14.453125" style="44" customWidth="1"/>
    <col min="7405" max="7405" width="0.54296875" style="44" customWidth="1"/>
    <col min="7406" max="7406" width="14.453125" style="44" customWidth="1"/>
    <col min="7407" max="7407" width="0.54296875" style="44" customWidth="1"/>
    <col min="7408" max="7408" width="14.453125" style="44" customWidth="1"/>
    <col min="7409" max="7409" width="0.54296875" style="44" customWidth="1"/>
    <col min="7410" max="7410" width="14.453125" style="44" customWidth="1"/>
    <col min="7411" max="7411" width="3.54296875" style="44" customWidth="1"/>
    <col min="7412" max="7412" width="0.54296875" style="44" customWidth="1"/>
    <col min="7413" max="7413" width="14.453125" style="44" customWidth="1"/>
    <col min="7414" max="7414" width="0.54296875" style="44" customWidth="1"/>
    <col min="7415" max="7415" width="14.453125" style="44" customWidth="1"/>
    <col min="7416" max="7416" width="0.54296875" style="44" customWidth="1"/>
    <col min="7417" max="7417" width="14.453125" style="44" customWidth="1"/>
    <col min="7418" max="7418" width="0.54296875" style="44" customWidth="1"/>
    <col min="7419" max="7419" width="14.453125" style="44" customWidth="1"/>
    <col min="7420" max="7420" width="0.54296875" style="44" customWidth="1"/>
    <col min="7421" max="7421" width="14.453125" style="44" customWidth="1"/>
    <col min="7422" max="7422" width="0.54296875" style="44" customWidth="1"/>
    <col min="7423" max="7423" width="14.453125" style="44" customWidth="1"/>
    <col min="7424" max="7424" width="3.54296875" style="44" customWidth="1"/>
    <col min="7425" max="7653" width="9.1796875" style="44"/>
    <col min="7654" max="7654" width="45.54296875" style="44" bestFit="1" customWidth="1"/>
    <col min="7655" max="7655" width="0.54296875" style="44" customWidth="1"/>
    <col min="7656" max="7656" width="14.453125" style="44" customWidth="1"/>
    <col min="7657" max="7657" width="0.54296875" style="44" customWidth="1"/>
    <col min="7658" max="7658" width="14.453125" style="44" customWidth="1"/>
    <col min="7659" max="7659" width="0.54296875" style="44" customWidth="1"/>
    <col min="7660" max="7660" width="14.453125" style="44" customWidth="1"/>
    <col min="7661" max="7661" width="0.54296875" style="44" customWidth="1"/>
    <col min="7662" max="7662" width="14.453125" style="44" customWidth="1"/>
    <col min="7663" max="7663" width="0.54296875" style="44" customWidth="1"/>
    <col min="7664" max="7664" width="14.453125" style="44" customWidth="1"/>
    <col min="7665" max="7665" width="0.54296875" style="44" customWidth="1"/>
    <col min="7666" max="7666" width="14.453125" style="44" customWidth="1"/>
    <col min="7667" max="7667" width="3.54296875" style="44" customWidth="1"/>
    <col min="7668" max="7668" width="0.54296875" style="44" customWidth="1"/>
    <col min="7669" max="7669" width="14.453125" style="44" customWidth="1"/>
    <col min="7670" max="7670" width="0.54296875" style="44" customWidth="1"/>
    <col min="7671" max="7671" width="14.453125" style="44" customWidth="1"/>
    <col min="7672" max="7672" width="0.54296875" style="44" customWidth="1"/>
    <col min="7673" max="7673" width="14.453125" style="44" customWidth="1"/>
    <col min="7674" max="7674" width="0.54296875" style="44" customWidth="1"/>
    <col min="7675" max="7675" width="14.453125" style="44" customWidth="1"/>
    <col min="7676" max="7676" width="0.54296875" style="44" customWidth="1"/>
    <col min="7677" max="7677" width="14.453125" style="44" customWidth="1"/>
    <col min="7678" max="7678" width="0.54296875" style="44" customWidth="1"/>
    <col min="7679" max="7679" width="14.453125" style="44" customWidth="1"/>
    <col min="7680" max="7680" width="3.54296875" style="44" customWidth="1"/>
    <col min="7681" max="7909" width="9.1796875" style="44"/>
    <col min="7910" max="7910" width="45.54296875" style="44" bestFit="1" customWidth="1"/>
    <col min="7911" max="7911" width="0.54296875" style="44" customWidth="1"/>
    <col min="7912" max="7912" width="14.453125" style="44" customWidth="1"/>
    <col min="7913" max="7913" width="0.54296875" style="44" customWidth="1"/>
    <col min="7914" max="7914" width="14.453125" style="44" customWidth="1"/>
    <col min="7915" max="7915" width="0.54296875" style="44" customWidth="1"/>
    <col min="7916" max="7916" width="14.453125" style="44" customWidth="1"/>
    <col min="7917" max="7917" width="0.54296875" style="44" customWidth="1"/>
    <col min="7918" max="7918" width="14.453125" style="44" customWidth="1"/>
    <col min="7919" max="7919" width="0.54296875" style="44" customWidth="1"/>
    <col min="7920" max="7920" width="14.453125" style="44" customWidth="1"/>
    <col min="7921" max="7921" width="0.54296875" style="44" customWidth="1"/>
    <col min="7922" max="7922" width="14.453125" style="44" customWidth="1"/>
    <col min="7923" max="7923" width="3.54296875" style="44" customWidth="1"/>
    <col min="7924" max="7924" width="0.54296875" style="44" customWidth="1"/>
    <col min="7925" max="7925" width="14.453125" style="44" customWidth="1"/>
    <col min="7926" max="7926" width="0.54296875" style="44" customWidth="1"/>
    <col min="7927" max="7927" width="14.453125" style="44" customWidth="1"/>
    <col min="7928" max="7928" width="0.54296875" style="44" customWidth="1"/>
    <col min="7929" max="7929" width="14.453125" style="44" customWidth="1"/>
    <col min="7930" max="7930" width="0.54296875" style="44" customWidth="1"/>
    <col min="7931" max="7931" width="14.453125" style="44" customWidth="1"/>
    <col min="7932" max="7932" width="0.54296875" style="44" customWidth="1"/>
    <col min="7933" max="7933" width="14.453125" style="44" customWidth="1"/>
    <col min="7934" max="7934" width="0.54296875" style="44" customWidth="1"/>
    <col min="7935" max="7935" width="14.453125" style="44" customWidth="1"/>
    <col min="7936" max="7936" width="3.54296875" style="44" customWidth="1"/>
    <col min="7937" max="8165" width="9.1796875" style="44"/>
    <col min="8166" max="8166" width="45.54296875" style="44" bestFit="1" customWidth="1"/>
    <col min="8167" max="8167" width="0.54296875" style="44" customWidth="1"/>
    <col min="8168" max="8168" width="14.453125" style="44" customWidth="1"/>
    <col min="8169" max="8169" width="0.54296875" style="44" customWidth="1"/>
    <col min="8170" max="8170" width="14.453125" style="44" customWidth="1"/>
    <col min="8171" max="8171" width="0.54296875" style="44" customWidth="1"/>
    <col min="8172" max="8172" width="14.453125" style="44" customWidth="1"/>
    <col min="8173" max="8173" width="0.54296875" style="44" customWidth="1"/>
    <col min="8174" max="8174" width="14.453125" style="44" customWidth="1"/>
    <col min="8175" max="8175" width="0.54296875" style="44" customWidth="1"/>
    <col min="8176" max="8176" width="14.453125" style="44" customWidth="1"/>
    <col min="8177" max="8177" width="0.54296875" style="44" customWidth="1"/>
    <col min="8178" max="8178" width="14.453125" style="44" customWidth="1"/>
    <col min="8179" max="8179" width="3.54296875" style="44" customWidth="1"/>
    <col min="8180" max="8180" width="0.54296875" style="44" customWidth="1"/>
    <col min="8181" max="8181" width="14.453125" style="44" customWidth="1"/>
    <col min="8182" max="8182" width="0.54296875" style="44" customWidth="1"/>
    <col min="8183" max="8183" width="14.453125" style="44" customWidth="1"/>
    <col min="8184" max="8184" width="0.54296875" style="44" customWidth="1"/>
    <col min="8185" max="8185" width="14.453125" style="44" customWidth="1"/>
    <col min="8186" max="8186" width="0.54296875" style="44" customWidth="1"/>
    <col min="8187" max="8187" width="14.453125" style="44" customWidth="1"/>
    <col min="8188" max="8188" width="0.54296875" style="44" customWidth="1"/>
    <col min="8189" max="8189" width="14.453125" style="44" customWidth="1"/>
    <col min="8190" max="8190" width="0.54296875" style="44" customWidth="1"/>
    <col min="8191" max="8191" width="14.453125" style="44" customWidth="1"/>
    <col min="8192" max="8192" width="3.54296875" style="44" customWidth="1"/>
    <col min="8193" max="8421" width="9.1796875" style="44"/>
    <col min="8422" max="8422" width="45.54296875" style="44" bestFit="1" customWidth="1"/>
    <col min="8423" max="8423" width="0.54296875" style="44" customWidth="1"/>
    <col min="8424" max="8424" width="14.453125" style="44" customWidth="1"/>
    <col min="8425" max="8425" width="0.54296875" style="44" customWidth="1"/>
    <col min="8426" max="8426" width="14.453125" style="44" customWidth="1"/>
    <col min="8427" max="8427" width="0.54296875" style="44" customWidth="1"/>
    <col min="8428" max="8428" width="14.453125" style="44" customWidth="1"/>
    <col min="8429" max="8429" width="0.54296875" style="44" customWidth="1"/>
    <col min="8430" max="8430" width="14.453125" style="44" customWidth="1"/>
    <col min="8431" max="8431" width="0.54296875" style="44" customWidth="1"/>
    <col min="8432" max="8432" width="14.453125" style="44" customWidth="1"/>
    <col min="8433" max="8433" width="0.54296875" style="44" customWidth="1"/>
    <col min="8434" max="8434" width="14.453125" style="44" customWidth="1"/>
    <col min="8435" max="8435" width="3.54296875" style="44" customWidth="1"/>
    <col min="8436" max="8436" width="0.54296875" style="44" customWidth="1"/>
    <col min="8437" max="8437" width="14.453125" style="44" customWidth="1"/>
    <col min="8438" max="8438" width="0.54296875" style="44" customWidth="1"/>
    <col min="8439" max="8439" width="14.453125" style="44" customWidth="1"/>
    <col min="8440" max="8440" width="0.54296875" style="44" customWidth="1"/>
    <col min="8441" max="8441" width="14.453125" style="44" customWidth="1"/>
    <col min="8442" max="8442" width="0.54296875" style="44" customWidth="1"/>
    <col min="8443" max="8443" width="14.453125" style="44" customWidth="1"/>
    <col min="8444" max="8444" width="0.54296875" style="44" customWidth="1"/>
    <col min="8445" max="8445" width="14.453125" style="44" customWidth="1"/>
    <col min="8446" max="8446" width="0.54296875" style="44" customWidth="1"/>
    <col min="8447" max="8447" width="14.453125" style="44" customWidth="1"/>
    <col min="8448" max="8448" width="3.54296875" style="44" customWidth="1"/>
    <col min="8449" max="8677" width="9.1796875" style="44"/>
    <col min="8678" max="8678" width="45.54296875" style="44" bestFit="1" customWidth="1"/>
    <col min="8679" max="8679" width="0.54296875" style="44" customWidth="1"/>
    <col min="8680" max="8680" width="14.453125" style="44" customWidth="1"/>
    <col min="8681" max="8681" width="0.54296875" style="44" customWidth="1"/>
    <col min="8682" max="8682" width="14.453125" style="44" customWidth="1"/>
    <col min="8683" max="8683" width="0.54296875" style="44" customWidth="1"/>
    <col min="8684" max="8684" width="14.453125" style="44" customWidth="1"/>
    <col min="8685" max="8685" width="0.54296875" style="44" customWidth="1"/>
    <col min="8686" max="8686" width="14.453125" style="44" customWidth="1"/>
    <col min="8687" max="8687" width="0.54296875" style="44" customWidth="1"/>
    <col min="8688" max="8688" width="14.453125" style="44" customWidth="1"/>
    <col min="8689" max="8689" width="0.54296875" style="44" customWidth="1"/>
    <col min="8690" max="8690" width="14.453125" style="44" customWidth="1"/>
    <col min="8691" max="8691" width="3.54296875" style="44" customWidth="1"/>
    <col min="8692" max="8692" width="0.54296875" style="44" customWidth="1"/>
    <col min="8693" max="8693" width="14.453125" style="44" customWidth="1"/>
    <col min="8694" max="8694" width="0.54296875" style="44" customWidth="1"/>
    <col min="8695" max="8695" width="14.453125" style="44" customWidth="1"/>
    <col min="8696" max="8696" width="0.54296875" style="44" customWidth="1"/>
    <col min="8697" max="8697" width="14.453125" style="44" customWidth="1"/>
    <col min="8698" max="8698" width="0.54296875" style="44" customWidth="1"/>
    <col min="8699" max="8699" width="14.453125" style="44" customWidth="1"/>
    <col min="8700" max="8700" width="0.54296875" style="44" customWidth="1"/>
    <col min="8701" max="8701" width="14.453125" style="44" customWidth="1"/>
    <col min="8702" max="8702" width="0.54296875" style="44" customWidth="1"/>
    <col min="8703" max="8703" width="14.453125" style="44" customWidth="1"/>
    <col min="8704" max="8704" width="3.54296875" style="44" customWidth="1"/>
    <col min="8705" max="8933" width="9.1796875" style="44"/>
    <col min="8934" max="8934" width="45.54296875" style="44" bestFit="1" customWidth="1"/>
    <col min="8935" max="8935" width="0.54296875" style="44" customWidth="1"/>
    <col min="8936" max="8936" width="14.453125" style="44" customWidth="1"/>
    <col min="8937" max="8937" width="0.54296875" style="44" customWidth="1"/>
    <col min="8938" max="8938" width="14.453125" style="44" customWidth="1"/>
    <col min="8939" max="8939" width="0.54296875" style="44" customWidth="1"/>
    <col min="8940" max="8940" width="14.453125" style="44" customWidth="1"/>
    <col min="8941" max="8941" width="0.54296875" style="44" customWidth="1"/>
    <col min="8942" max="8942" width="14.453125" style="44" customWidth="1"/>
    <col min="8943" max="8943" width="0.54296875" style="44" customWidth="1"/>
    <col min="8944" max="8944" width="14.453125" style="44" customWidth="1"/>
    <col min="8945" max="8945" width="0.54296875" style="44" customWidth="1"/>
    <col min="8946" max="8946" width="14.453125" style="44" customWidth="1"/>
    <col min="8947" max="8947" width="3.54296875" style="44" customWidth="1"/>
    <col min="8948" max="8948" width="0.54296875" style="44" customWidth="1"/>
    <col min="8949" max="8949" width="14.453125" style="44" customWidth="1"/>
    <col min="8950" max="8950" width="0.54296875" style="44" customWidth="1"/>
    <col min="8951" max="8951" width="14.453125" style="44" customWidth="1"/>
    <col min="8952" max="8952" width="0.54296875" style="44" customWidth="1"/>
    <col min="8953" max="8953" width="14.453125" style="44" customWidth="1"/>
    <col min="8954" max="8954" width="0.54296875" style="44" customWidth="1"/>
    <col min="8955" max="8955" width="14.453125" style="44" customWidth="1"/>
    <col min="8956" max="8956" width="0.54296875" style="44" customWidth="1"/>
    <col min="8957" max="8957" width="14.453125" style="44" customWidth="1"/>
    <col min="8958" max="8958" width="0.54296875" style="44" customWidth="1"/>
    <col min="8959" max="8959" width="14.453125" style="44" customWidth="1"/>
    <col min="8960" max="8960" width="3.54296875" style="44" customWidth="1"/>
    <col min="8961" max="9189" width="9.1796875" style="44"/>
    <col min="9190" max="9190" width="45.54296875" style="44" bestFit="1" customWidth="1"/>
    <col min="9191" max="9191" width="0.54296875" style="44" customWidth="1"/>
    <col min="9192" max="9192" width="14.453125" style="44" customWidth="1"/>
    <col min="9193" max="9193" width="0.54296875" style="44" customWidth="1"/>
    <col min="9194" max="9194" width="14.453125" style="44" customWidth="1"/>
    <col min="9195" max="9195" width="0.54296875" style="44" customWidth="1"/>
    <col min="9196" max="9196" width="14.453125" style="44" customWidth="1"/>
    <col min="9197" max="9197" width="0.54296875" style="44" customWidth="1"/>
    <col min="9198" max="9198" width="14.453125" style="44" customWidth="1"/>
    <col min="9199" max="9199" width="0.54296875" style="44" customWidth="1"/>
    <col min="9200" max="9200" width="14.453125" style="44" customWidth="1"/>
    <col min="9201" max="9201" width="0.54296875" style="44" customWidth="1"/>
    <col min="9202" max="9202" width="14.453125" style="44" customWidth="1"/>
    <col min="9203" max="9203" width="3.54296875" style="44" customWidth="1"/>
    <col min="9204" max="9204" width="0.54296875" style="44" customWidth="1"/>
    <col min="9205" max="9205" width="14.453125" style="44" customWidth="1"/>
    <col min="9206" max="9206" width="0.54296875" style="44" customWidth="1"/>
    <col min="9207" max="9207" width="14.453125" style="44" customWidth="1"/>
    <col min="9208" max="9208" width="0.54296875" style="44" customWidth="1"/>
    <col min="9209" max="9209" width="14.453125" style="44" customWidth="1"/>
    <col min="9210" max="9210" width="0.54296875" style="44" customWidth="1"/>
    <col min="9211" max="9211" width="14.453125" style="44" customWidth="1"/>
    <col min="9212" max="9212" width="0.54296875" style="44" customWidth="1"/>
    <col min="9213" max="9213" width="14.453125" style="44" customWidth="1"/>
    <col min="9214" max="9214" width="0.54296875" style="44" customWidth="1"/>
    <col min="9215" max="9215" width="14.453125" style="44" customWidth="1"/>
    <col min="9216" max="9216" width="3.54296875" style="44" customWidth="1"/>
    <col min="9217" max="9445" width="9.1796875" style="44"/>
    <col min="9446" max="9446" width="45.54296875" style="44" bestFit="1" customWidth="1"/>
    <col min="9447" max="9447" width="0.54296875" style="44" customWidth="1"/>
    <col min="9448" max="9448" width="14.453125" style="44" customWidth="1"/>
    <col min="9449" max="9449" width="0.54296875" style="44" customWidth="1"/>
    <col min="9450" max="9450" width="14.453125" style="44" customWidth="1"/>
    <col min="9451" max="9451" width="0.54296875" style="44" customWidth="1"/>
    <col min="9452" max="9452" width="14.453125" style="44" customWidth="1"/>
    <col min="9453" max="9453" width="0.54296875" style="44" customWidth="1"/>
    <col min="9454" max="9454" width="14.453125" style="44" customWidth="1"/>
    <col min="9455" max="9455" width="0.54296875" style="44" customWidth="1"/>
    <col min="9456" max="9456" width="14.453125" style="44" customWidth="1"/>
    <col min="9457" max="9457" width="0.54296875" style="44" customWidth="1"/>
    <col min="9458" max="9458" width="14.453125" style="44" customWidth="1"/>
    <col min="9459" max="9459" width="3.54296875" style="44" customWidth="1"/>
    <col min="9460" max="9460" width="0.54296875" style="44" customWidth="1"/>
    <col min="9461" max="9461" width="14.453125" style="44" customWidth="1"/>
    <col min="9462" max="9462" width="0.54296875" style="44" customWidth="1"/>
    <col min="9463" max="9463" width="14.453125" style="44" customWidth="1"/>
    <col min="9464" max="9464" width="0.54296875" style="44" customWidth="1"/>
    <col min="9465" max="9465" width="14.453125" style="44" customWidth="1"/>
    <col min="9466" max="9466" width="0.54296875" style="44" customWidth="1"/>
    <col min="9467" max="9467" width="14.453125" style="44" customWidth="1"/>
    <col min="9468" max="9468" width="0.54296875" style="44" customWidth="1"/>
    <col min="9469" max="9469" width="14.453125" style="44" customWidth="1"/>
    <col min="9470" max="9470" width="0.54296875" style="44" customWidth="1"/>
    <col min="9471" max="9471" width="14.453125" style="44" customWidth="1"/>
    <col min="9472" max="9472" width="3.54296875" style="44" customWidth="1"/>
    <col min="9473" max="9701" width="9.1796875" style="44"/>
    <col min="9702" max="9702" width="45.54296875" style="44" bestFit="1" customWidth="1"/>
    <col min="9703" max="9703" width="0.54296875" style="44" customWidth="1"/>
    <col min="9704" max="9704" width="14.453125" style="44" customWidth="1"/>
    <col min="9705" max="9705" width="0.54296875" style="44" customWidth="1"/>
    <col min="9706" max="9706" width="14.453125" style="44" customWidth="1"/>
    <col min="9707" max="9707" width="0.54296875" style="44" customWidth="1"/>
    <col min="9708" max="9708" width="14.453125" style="44" customWidth="1"/>
    <col min="9709" max="9709" width="0.54296875" style="44" customWidth="1"/>
    <col min="9710" max="9710" width="14.453125" style="44" customWidth="1"/>
    <col min="9711" max="9711" width="0.54296875" style="44" customWidth="1"/>
    <col min="9712" max="9712" width="14.453125" style="44" customWidth="1"/>
    <col min="9713" max="9713" width="0.54296875" style="44" customWidth="1"/>
    <col min="9714" max="9714" width="14.453125" style="44" customWidth="1"/>
    <col min="9715" max="9715" width="3.54296875" style="44" customWidth="1"/>
    <col min="9716" max="9716" width="0.54296875" style="44" customWidth="1"/>
    <col min="9717" max="9717" width="14.453125" style="44" customWidth="1"/>
    <col min="9718" max="9718" width="0.54296875" style="44" customWidth="1"/>
    <col min="9719" max="9719" width="14.453125" style="44" customWidth="1"/>
    <col min="9720" max="9720" width="0.54296875" style="44" customWidth="1"/>
    <col min="9721" max="9721" width="14.453125" style="44" customWidth="1"/>
    <col min="9722" max="9722" width="0.54296875" style="44" customWidth="1"/>
    <col min="9723" max="9723" width="14.453125" style="44" customWidth="1"/>
    <col min="9724" max="9724" width="0.54296875" style="44" customWidth="1"/>
    <col min="9725" max="9725" width="14.453125" style="44" customWidth="1"/>
    <col min="9726" max="9726" width="0.54296875" style="44" customWidth="1"/>
    <col min="9727" max="9727" width="14.453125" style="44" customWidth="1"/>
    <col min="9728" max="9728" width="3.54296875" style="44" customWidth="1"/>
    <col min="9729" max="9957" width="9.1796875" style="44"/>
    <col min="9958" max="9958" width="45.54296875" style="44" bestFit="1" customWidth="1"/>
    <col min="9959" max="9959" width="0.54296875" style="44" customWidth="1"/>
    <col min="9960" max="9960" width="14.453125" style="44" customWidth="1"/>
    <col min="9961" max="9961" width="0.54296875" style="44" customWidth="1"/>
    <col min="9962" max="9962" width="14.453125" style="44" customWidth="1"/>
    <col min="9963" max="9963" width="0.54296875" style="44" customWidth="1"/>
    <col min="9964" max="9964" width="14.453125" style="44" customWidth="1"/>
    <col min="9965" max="9965" width="0.54296875" style="44" customWidth="1"/>
    <col min="9966" max="9966" width="14.453125" style="44" customWidth="1"/>
    <col min="9967" max="9967" width="0.54296875" style="44" customWidth="1"/>
    <col min="9968" max="9968" width="14.453125" style="44" customWidth="1"/>
    <col min="9969" max="9969" width="0.54296875" style="44" customWidth="1"/>
    <col min="9970" max="9970" width="14.453125" style="44" customWidth="1"/>
    <col min="9971" max="9971" width="3.54296875" style="44" customWidth="1"/>
    <col min="9972" max="9972" width="0.54296875" style="44" customWidth="1"/>
    <col min="9973" max="9973" width="14.453125" style="44" customWidth="1"/>
    <col min="9974" max="9974" width="0.54296875" style="44" customWidth="1"/>
    <col min="9975" max="9975" width="14.453125" style="44" customWidth="1"/>
    <col min="9976" max="9976" width="0.54296875" style="44" customWidth="1"/>
    <col min="9977" max="9977" width="14.453125" style="44" customWidth="1"/>
    <col min="9978" max="9978" width="0.54296875" style="44" customWidth="1"/>
    <col min="9979" max="9979" width="14.453125" style="44" customWidth="1"/>
    <col min="9980" max="9980" width="0.54296875" style="44" customWidth="1"/>
    <col min="9981" max="9981" width="14.453125" style="44" customWidth="1"/>
    <col min="9982" max="9982" width="0.54296875" style="44" customWidth="1"/>
    <col min="9983" max="9983" width="14.453125" style="44" customWidth="1"/>
    <col min="9984" max="9984" width="3.54296875" style="44" customWidth="1"/>
    <col min="9985" max="10213" width="9.1796875" style="44"/>
    <col min="10214" max="10214" width="45.54296875" style="44" bestFit="1" customWidth="1"/>
    <col min="10215" max="10215" width="0.54296875" style="44" customWidth="1"/>
    <col min="10216" max="10216" width="14.453125" style="44" customWidth="1"/>
    <col min="10217" max="10217" width="0.54296875" style="44" customWidth="1"/>
    <col min="10218" max="10218" width="14.453125" style="44" customWidth="1"/>
    <col min="10219" max="10219" width="0.54296875" style="44" customWidth="1"/>
    <col min="10220" max="10220" width="14.453125" style="44" customWidth="1"/>
    <col min="10221" max="10221" width="0.54296875" style="44" customWidth="1"/>
    <col min="10222" max="10222" width="14.453125" style="44" customWidth="1"/>
    <col min="10223" max="10223" width="0.54296875" style="44" customWidth="1"/>
    <col min="10224" max="10224" width="14.453125" style="44" customWidth="1"/>
    <col min="10225" max="10225" width="0.54296875" style="44" customWidth="1"/>
    <col min="10226" max="10226" width="14.453125" style="44" customWidth="1"/>
    <col min="10227" max="10227" width="3.54296875" style="44" customWidth="1"/>
    <col min="10228" max="10228" width="0.54296875" style="44" customWidth="1"/>
    <col min="10229" max="10229" width="14.453125" style="44" customWidth="1"/>
    <col min="10230" max="10230" width="0.54296875" style="44" customWidth="1"/>
    <col min="10231" max="10231" width="14.453125" style="44" customWidth="1"/>
    <col min="10232" max="10232" width="0.54296875" style="44" customWidth="1"/>
    <col min="10233" max="10233" width="14.453125" style="44" customWidth="1"/>
    <col min="10234" max="10234" width="0.54296875" style="44" customWidth="1"/>
    <col min="10235" max="10235" width="14.453125" style="44" customWidth="1"/>
    <col min="10236" max="10236" width="0.54296875" style="44" customWidth="1"/>
    <col min="10237" max="10237" width="14.453125" style="44" customWidth="1"/>
    <col min="10238" max="10238" width="0.54296875" style="44" customWidth="1"/>
    <col min="10239" max="10239" width="14.453125" style="44" customWidth="1"/>
    <col min="10240" max="10240" width="3.54296875" style="44" customWidth="1"/>
    <col min="10241" max="10469" width="9.1796875" style="44"/>
    <col min="10470" max="10470" width="45.54296875" style="44" bestFit="1" customWidth="1"/>
    <col min="10471" max="10471" width="0.54296875" style="44" customWidth="1"/>
    <col min="10472" max="10472" width="14.453125" style="44" customWidth="1"/>
    <col min="10473" max="10473" width="0.54296875" style="44" customWidth="1"/>
    <col min="10474" max="10474" width="14.453125" style="44" customWidth="1"/>
    <col min="10475" max="10475" width="0.54296875" style="44" customWidth="1"/>
    <col min="10476" max="10476" width="14.453125" style="44" customWidth="1"/>
    <col min="10477" max="10477" width="0.54296875" style="44" customWidth="1"/>
    <col min="10478" max="10478" width="14.453125" style="44" customWidth="1"/>
    <col min="10479" max="10479" width="0.54296875" style="44" customWidth="1"/>
    <col min="10480" max="10480" width="14.453125" style="44" customWidth="1"/>
    <col min="10481" max="10481" width="0.54296875" style="44" customWidth="1"/>
    <col min="10482" max="10482" width="14.453125" style="44" customWidth="1"/>
    <col min="10483" max="10483" width="3.54296875" style="44" customWidth="1"/>
    <col min="10484" max="10484" width="0.54296875" style="44" customWidth="1"/>
    <col min="10485" max="10485" width="14.453125" style="44" customWidth="1"/>
    <col min="10486" max="10486" width="0.54296875" style="44" customWidth="1"/>
    <col min="10487" max="10487" width="14.453125" style="44" customWidth="1"/>
    <col min="10488" max="10488" width="0.54296875" style="44" customWidth="1"/>
    <col min="10489" max="10489" width="14.453125" style="44" customWidth="1"/>
    <col min="10490" max="10490" width="0.54296875" style="44" customWidth="1"/>
    <col min="10491" max="10491" width="14.453125" style="44" customWidth="1"/>
    <col min="10492" max="10492" width="0.54296875" style="44" customWidth="1"/>
    <col min="10493" max="10493" width="14.453125" style="44" customWidth="1"/>
    <col min="10494" max="10494" width="0.54296875" style="44" customWidth="1"/>
    <col min="10495" max="10495" width="14.453125" style="44" customWidth="1"/>
    <col min="10496" max="10496" width="3.54296875" style="44" customWidth="1"/>
    <col min="10497" max="10725" width="9.1796875" style="44"/>
    <col min="10726" max="10726" width="45.54296875" style="44" bestFit="1" customWidth="1"/>
    <col min="10727" max="10727" width="0.54296875" style="44" customWidth="1"/>
    <col min="10728" max="10728" width="14.453125" style="44" customWidth="1"/>
    <col min="10729" max="10729" width="0.54296875" style="44" customWidth="1"/>
    <col min="10730" max="10730" width="14.453125" style="44" customWidth="1"/>
    <col min="10731" max="10731" width="0.54296875" style="44" customWidth="1"/>
    <col min="10732" max="10732" width="14.453125" style="44" customWidth="1"/>
    <col min="10733" max="10733" width="0.54296875" style="44" customWidth="1"/>
    <col min="10734" max="10734" width="14.453125" style="44" customWidth="1"/>
    <col min="10735" max="10735" width="0.54296875" style="44" customWidth="1"/>
    <col min="10736" max="10736" width="14.453125" style="44" customWidth="1"/>
    <col min="10737" max="10737" width="0.54296875" style="44" customWidth="1"/>
    <col min="10738" max="10738" width="14.453125" style="44" customWidth="1"/>
    <col min="10739" max="10739" width="3.54296875" style="44" customWidth="1"/>
    <col min="10740" max="10740" width="0.54296875" style="44" customWidth="1"/>
    <col min="10741" max="10741" width="14.453125" style="44" customWidth="1"/>
    <col min="10742" max="10742" width="0.54296875" style="44" customWidth="1"/>
    <col min="10743" max="10743" width="14.453125" style="44" customWidth="1"/>
    <col min="10744" max="10744" width="0.54296875" style="44" customWidth="1"/>
    <col min="10745" max="10745" width="14.453125" style="44" customWidth="1"/>
    <col min="10746" max="10746" width="0.54296875" style="44" customWidth="1"/>
    <col min="10747" max="10747" width="14.453125" style="44" customWidth="1"/>
    <col min="10748" max="10748" width="0.54296875" style="44" customWidth="1"/>
    <col min="10749" max="10749" width="14.453125" style="44" customWidth="1"/>
    <col min="10750" max="10750" width="0.54296875" style="44" customWidth="1"/>
    <col min="10751" max="10751" width="14.453125" style="44" customWidth="1"/>
    <col min="10752" max="10752" width="3.54296875" style="44" customWidth="1"/>
    <col min="10753" max="10981" width="9.1796875" style="44"/>
    <col min="10982" max="10982" width="45.54296875" style="44" bestFit="1" customWidth="1"/>
    <col min="10983" max="10983" width="0.54296875" style="44" customWidth="1"/>
    <col min="10984" max="10984" width="14.453125" style="44" customWidth="1"/>
    <col min="10985" max="10985" width="0.54296875" style="44" customWidth="1"/>
    <col min="10986" max="10986" width="14.453125" style="44" customWidth="1"/>
    <col min="10987" max="10987" width="0.54296875" style="44" customWidth="1"/>
    <col min="10988" max="10988" width="14.453125" style="44" customWidth="1"/>
    <col min="10989" max="10989" width="0.54296875" style="44" customWidth="1"/>
    <col min="10990" max="10990" width="14.453125" style="44" customWidth="1"/>
    <col min="10991" max="10991" width="0.54296875" style="44" customWidth="1"/>
    <col min="10992" max="10992" width="14.453125" style="44" customWidth="1"/>
    <col min="10993" max="10993" width="0.54296875" style="44" customWidth="1"/>
    <col min="10994" max="10994" width="14.453125" style="44" customWidth="1"/>
    <col min="10995" max="10995" width="3.54296875" style="44" customWidth="1"/>
    <col min="10996" max="10996" width="0.54296875" style="44" customWidth="1"/>
    <col min="10997" max="10997" width="14.453125" style="44" customWidth="1"/>
    <col min="10998" max="10998" width="0.54296875" style="44" customWidth="1"/>
    <col min="10999" max="10999" width="14.453125" style="44" customWidth="1"/>
    <col min="11000" max="11000" width="0.54296875" style="44" customWidth="1"/>
    <col min="11001" max="11001" width="14.453125" style="44" customWidth="1"/>
    <col min="11002" max="11002" width="0.54296875" style="44" customWidth="1"/>
    <col min="11003" max="11003" width="14.453125" style="44" customWidth="1"/>
    <col min="11004" max="11004" width="0.54296875" style="44" customWidth="1"/>
    <col min="11005" max="11005" width="14.453125" style="44" customWidth="1"/>
    <col min="11006" max="11006" width="0.54296875" style="44" customWidth="1"/>
    <col min="11007" max="11007" width="14.453125" style="44" customWidth="1"/>
    <col min="11008" max="11008" width="3.54296875" style="44" customWidth="1"/>
    <col min="11009" max="11237" width="9.1796875" style="44"/>
    <col min="11238" max="11238" width="45.54296875" style="44" bestFit="1" customWidth="1"/>
    <col min="11239" max="11239" width="0.54296875" style="44" customWidth="1"/>
    <col min="11240" max="11240" width="14.453125" style="44" customWidth="1"/>
    <col min="11241" max="11241" width="0.54296875" style="44" customWidth="1"/>
    <col min="11242" max="11242" width="14.453125" style="44" customWidth="1"/>
    <col min="11243" max="11243" width="0.54296875" style="44" customWidth="1"/>
    <col min="11244" max="11244" width="14.453125" style="44" customWidth="1"/>
    <col min="11245" max="11245" width="0.54296875" style="44" customWidth="1"/>
    <col min="11246" max="11246" width="14.453125" style="44" customWidth="1"/>
    <col min="11247" max="11247" width="0.54296875" style="44" customWidth="1"/>
    <col min="11248" max="11248" width="14.453125" style="44" customWidth="1"/>
    <col min="11249" max="11249" width="0.54296875" style="44" customWidth="1"/>
    <col min="11250" max="11250" width="14.453125" style="44" customWidth="1"/>
    <col min="11251" max="11251" width="3.54296875" style="44" customWidth="1"/>
    <col min="11252" max="11252" width="0.54296875" style="44" customWidth="1"/>
    <col min="11253" max="11253" width="14.453125" style="44" customWidth="1"/>
    <col min="11254" max="11254" width="0.54296875" style="44" customWidth="1"/>
    <col min="11255" max="11255" width="14.453125" style="44" customWidth="1"/>
    <col min="11256" max="11256" width="0.54296875" style="44" customWidth="1"/>
    <col min="11257" max="11257" width="14.453125" style="44" customWidth="1"/>
    <col min="11258" max="11258" width="0.54296875" style="44" customWidth="1"/>
    <col min="11259" max="11259" width="14.453125" style="44" customWidth="1"/>
    <col min="11260" max="11260" width="0.54296875" style="44" customWidth="1"/>
    <col min="11261" max="11261" width="14.453125" style="44" customWidth="1"/>
    <col min="11262" max="11262" width="0.54296875" style="44" customWidth="1"/>
    <col min="11263" max="11263" width="14.453125" style="44" customWidth="1"/>
    <col min="11264" max="11264" width="3.54296875" style="44" customWidth="1"/>
    <col min="11265" max="11493" width="9.1796875" style="44"/>
    <col min="11494" max="11494" width="45.54296875" style="44" bestFit="1" customWidth="1"/>
    <col min="11495" max="11495" width="0.54296875" style="44" customWidth="1"/>
    <col min="11496" max="11496" width="14.453125" style="44" customWidth="1"/>
    <col min="11497" max="11497" width="0.54296875" style="44" customWidth="1"/>
    <col min="11498" max="11498" width="14.453125" style="44" customWidth="1"/>
    <col min="11499" max="11499" width="0.54296875" style="44" customWidth="1"/>
    <col min="11500" max="11500" width="14.453125" style="44" customWidth="1"/>
    <col min="11501" max="11501" width="0.54296875" style="44" customWidth="1"/>
    <col min="11502" max="11502" width="14.453125" style="44" customWidth="1"/>
    <col min="11503" max="11503" width="0.54296875" style="44" customWidth="1"/>
    <col min="11504" max="11504" width="14.453125" style="44" customWidth="1"/>
    <col min="11505" max="11505" width="0.54296875" style="44" customWidth="1"/>
    <col min="11506" max="11506" width="14.453125" style="44" customWidth="1"/>
    <col min="11507" max="11507" width="3.54296875" style="44" customWidth="1"/>
    <col min="11508" max="11508" width="0.54296875" style="44" customWidth="1"/>
    <col min="11509" max="11509" width="14.453125" style="44" customWidth="1"/>
    <col min="11510" max="11510" width="0.54296875" style="44" customWidth="1"/>
    <col min="11511" max="11511" width="14.453125" style="44" customWidth="1"/>
    <col min="11512" max="11512" width="0.54296875" style="44" customWidth="1"/>
    <col min="11513" max="11513" width="14.453125" style="44" customWidth="1"/>
    <col min="11514" max="11514" width="0.54296875" style="44" customWidth="1"/>
    <col min="11515" max="11515" width="14.453125" style="44" customWidth="1"/>
    <col min="11516" max="11516" width="0.54296875" style="44" customWidth="1"/>
    <col min="11517" max="11517" width="14.453125" style="44" customWidth="1"/>
    <col min="11518" max="11518" width="0.54296875" style="44" customWidth="1"/>
    <col min="11519" max="11519" width="14.453125" style="44" customWidth="1"/>
    <col min="11520" max="11520" width="3.54296875" style="44" customWidth="1"/>
    <col min="11521" max="11749" width="9.1796875" style="44"/>
    <col min="11750" max="11750" width="45.54296875" style="44" bestFit="1" customWidth="1"/>
    <col min="11751" max="11751" width="0.54296875" style="44" customWidth="1"/>
    <col min="11752" max="11752" width="14.453125" style="44" customWidth="1"/>
    <col min="11753" max="11753" width="0.54296875" style="44" customWidth="1"/>
    <col min="11754" max="11754" width="14.453125" style="44" customWidth="1"/>
    <col min="11755" max="11755" width="0.54296875" style="44" customWidth="1"/>
    <col min="11756" max="11756" width="14.453125" style="44" customWidth="1"/>
    <col min="11757" max="11757" width="0.54296875" style="44" customWidth="1"/>
    <col min="11758" max="11758" width="14.453125" style="44" customWidth="1"/>
    <col min="11759" max="11759" width="0.54296875" style="44" customWidth="1"/>
    <col min="11760" max="11760" width="14.453125" style="44" customWidth="1"/>
    <col min="11761" max="11761" width="0.54296875" style="44" customWidth="1"/>
    <col min="11762" max="11762" width="14.453125" style="44" customWidth="1"/>
    <col min="11763" max="11763" width="3.54296875" style="44" customWidth="1"/>
    <col min="11764" max="11764" width="0.54296875" style="44" customWidth="1"/>
    <col min="11765" max="11765" width="14.453125" style="44" customWidth="1"/>
    <col min="11766" max="11766" width="0.54296875" style="44" customWidth="1"/>
    <col min="11767" max="11767" width="14.453125" style="44" customWidth="1"/>
    <col min="11768" max="11768" width="0.54296875" style="44" customWidth="1"/>
    <col min="11769" max="11769" width="14.453125" style="44" customWidth="1"/>
    <col min="11770" max="11770" width="0.54296875" style="44" customWidth="1"/>
    <col min="11771" max="11771" width="14.453125" style="44" customWidth="1"/>
    <col min="11772" max="11772" width="0.54296875" style="44" customWidth="1"/>
    <col min="11773" max="11773" width="14.453125" style="44" customWidth="1"/>
    <col min="11774" max="11774" width="0.54296875" style="44" customWidth="1"/>
    <col min="11775" max="11775" width="14.453125" style="44" customWidth="1"/>
    <col min="11776" max="11776" width="3.54296875" style="44" customWidth="1"/>
    <col min="11777" max="12005" width="9.1796875" style="44"/>
    <col min="12006" max="12006" width="45.54296875" style="44" bestFit="1" customWidth="1"/>
    <col min="12007" max="12007" width="0.54296875" style="44" customWidth="1"/>
    <col min="12008" max="12008" width="14.453125" style="44" customWidth="1"/>
    <col min="12009" max="12009" width="0.54296875" style="44" customWidth="1"/>
    <col min="12010" max="12010" width="14.453125" style="44" customWidth="1"/>
    <col min="12011" max="12011" width="0.54296875" style="44" customWidth="1"/>
    <col min="12012" max="12012" width="14.453125" style="44" customWidth="1"/>
    <col min="12013" max="12013" width="0.54296875" style="44" customWidth="1"/>
    <col min="12014" max="12014" width="14.453125" style="44" customWidth="1"/>
    <col min="12015" max="12015" width="0.54296875" style="44" customWidth="1"/>
    <col min="12016" max="12016" width="14.453125" style="44" customWidth="1"/>
    <col min="12017" max="12017" width="0.54296875" style="44" customWidth="1"/>
    <col min="12018" max="12018" width="14.453125" style="44" customWidth="1"/>
    <col min="12019" max="12019" width="3.54296875" style="44" customWidth="1"/>
    <col min="12020" max="12020" width="0.54296875" style="44" customWidth="1"/>
    <col min="12021" max="12021" width="14.453125" style="44" customWidth="1"/>
    <col min="12022" max="12022" width="0.54296875" style="44" customWidth="1"/>
    <col min="12023" max="12023" width="14.453125" style="44" customWidth="1"/>
    <col min="12024" max="12024" width="0.54296875" style="44" customWidth="1"/>
    <col min="12025" max="12025" width="14.453125" style="44" customWidth="1"/>
    <col min="12026" max="12026" width="0.54296875" style="44" customWidth="1"/>
    <col min="12027" max="12027" width="14.453125" style="44" customWidth="1"/>
    <col min="12028" max="12028" width="0.54296875" style="44" customWidth="1"/>
    <col min="12029" max="12029" width="14.453125" style="44" customWidth="1"/>
    <col min="12030" max="12030" width="0.54296875" style="44" customWidth="1"/>
    <col min="12031" max="12031" width="14.453125" style="44" customWidth="1"/>
    <col min="12032" max="12032" width="3.54296875" style="44" customWidth="1"/>
    <col min="12033" max="12261" width="9.1796875" style="44"/>
    <col min="12262" max="12262" width="45.54296875" style="44" bestFit="1" customWidth="1"/>
    <col min="12263" max="12263" width="0.54296875" style="44" customWidth="1"/>
    <col min="12264" max="12264" width="14.453125" style="44" customWidth="1"/>
    <col min="12265" max="12265" width="0.54296875" style="44" customWidth="1"/>
    <col min="12266" max="12266" width="14.453125" style="44" customWidth="1"/>
    <col min="12267" max="12267" width="0.54296875" style="44" customWidth="1"/>
    <col min="12268" max="12268" width="14.453125" style="44" customWidth="1"/>
    <col min="12269" max="12269" width="0.54296875" style="44" customWidth="1"/>
    <col min="12270" max="12270" width="14.453125" style="44" customWidth="1"/>
    <col min="12271" max="12271" width="0.54296875" style="44" customWidth="1"/>
    <col min="12272" max="12272" width="14.453125" style="44" customWidth="1"/>
    <col min="12273" max="12273" width="0.54296875" style="44" customWidth="1"/>
    <col min="12274" max="12274" width="14.453125" style="44" customWidth="1"/>
    <col min="12275" max="12275" width="3.54296875" style="44" customWidth="1"/>
    <col min="12276" max="12276" width="0.54296875" style="44" customWidth="1"/>
    <col min="12277" max="12277" width="14.453125" style="44" customWidth="1"/>
    <col min="12278" max="12278" width="0.54296875" style="44" customWidth="1"/>
    <col min="12279" max="12279" width="14.453125" style="44" customWidth="1"/>
    <col min="12280" max="12280" width="0.54296875" style="44" customWidth="1"/>
    <col min="12281" max="12281" width="14.453125" style="44" customWidth="1"/>
    <col min="12282" max="12282" width="0.54296875" style="44" customWidth="1"/>
    <col min="12283" max="12283" width="14.453125" style="44" customWidth="1"/>
    <col min="12284" max="12284" width="0.54296875" style="44" customWidth="1"/>
    <col min="12285" max="12285" width="14.453125" style="44" customWidth="1"/>
    <col min="12286" max="12286" width="0.54296875" style="44" customWidth="1"/>
    <col min="12287" max="12287" width="14.453125" style="44" customWidth="1"/>
    <col min="12288" max="12288" width="3.54296875" style="44" customWidth="1"/>
    <col min="12289" max="12517" width="9.1796875" style="44"/>
    <col min="12518" max="12518" width="45.54296875" style="44" bestFit="1" customWidth="1"/>
    <col min="12519" max="12519" width="0.54296875" style="44" customWidth="1"/>
    <col min="12520" max="12520" width="14.453125" style="44" customWidth="1"/>
    <col min="12521" max="12521" width="0.54296875" style="44" customWidth="1"/>
    <col min="12522" max="12522" width="14.453125" style="44" customWidth="1"/>
    <col min="12523" max="12523" width="0.54296875" style="44" customWidth="1"/>
    <col min="12524" max="12524" width="14.453125" style="44" customWidth="1"/>
    <col min="12525" max="12525" width="0.54296875" style="44" customWidth="1"/>
    <col min="12526" max="12526" width="14.453125" style="44" customWidth="1"/>
    <col min="12527" max="12527" width="0.54296875" style="44" customWidth="1"/>
    <col min="12528" max="12528" width="14.453125" style="44" customWidth="1"/>
    <col min="12529" max="12529" width="0.54296875" style="44" customWidth="1"/>
    <col min="12530" max="12530" width="14.453125" style="44" customWidth="1"/>
    <col min="12531" max="12531" width="3.54296875" style="44" customWidth="1"/>
    <col min="12532" max="12532" width="0.54296875" style="44" customWidth="1"/>
    <col min="12533" max="12533" width="14.453125" style="44" customWidth="1"/>
    <col min="12534" max="12534" width="0.54296875" style="44" customWidth="1"/>
    <col min="12535" max="12535" width="14.453125" style="44" customWidth="1"/>
    <col min="12536" max="12536" width="0.54296875" style="44" customWidth="1"/>
    <col min="12537" max="12537" width="14.453125" style="44" customWidth="1"/>
    <col min="12538" max="12538" width="0.54296875" style="44" customWidth="1"/>
    <col min="12539" max="12539" width="14.453125" style="44" customWidth="1"/>
    <col min="12540" max="12540" width="0.54296875" style="44" customWidth="1"/>
    <col min="12541" max="12541" width="14.453125" style="44" customWidth="1"/>
    <col min="12542" max="12542" width="0.54296875" style="44" customWidth="1"/>
    <col min="12543" max="12543" width="14.453125" style="44" customWidth="1"/>
    <col min="12544" max="12544" width="3.54296875" style="44" customWidth="1"/>
    <col min="12545" max="12773" width="9.1796875" style="44"/>
    <col min="12774" max="12774" width="45.54296875" style="44" bestFit="1" customWidth="1"/>
    <col min="12775" max="12775" width="0.54296875" style="44" customWidth="1"/>
    <col min="12776" max="12776" width="14.453125" style="44" customWidth="1"/>
    <col min="12777" max="12777" width="0.54296875" style="44" customWidth="1"/>
    <col min="12778" max="12778" width="14.453125" style="44" customWidth="1"/>
    <col min="12779" max="12779" width="0.54296875" style="44" customWidth="1"/>
    <col min="12780" max="12780" width="14.453125" style="44" customWidth="1"/>
    <col min="12781" max="12781" width="0.54296875" style="44" customWidth="1"/>
    <col min="12782" max="12782" width="14.453125" style="44" customWidth="1"/>
    <col min="12783" max="12783" width="0.54296875" style="44" customWidth="1"/>
    <col min="12784" max="12784" width="14.453125" style="44" customWidth="1"/>
    <col min="12785" max="12785" width="0.54296875" style="44" customWidth="1"/>
    <col min="12786" max="12786" width="14.453125" style="44" customWidth="1"/>
    <col min="12787" max="12787" width="3.54296875" style="44" customWidth="1"/>
    <col min="12788" max="12788" width="0.54296875" style="44" customWidth="1"/>
    <col min="12789" max="12789" width="14.453125" style="44" customWidth="1"/>
    <col min="12790" max="12790" width="0.54296875" style="44" customWidth="1"/>
    <col min="12791" max="12791" width="14.453125" style="44" customWidth="1"/>
    <col min="12792" max="12792" width="0.54296875" style="44" customWidth="1"/>
    <col min="12793" max="12793" width="14.453125" style="44" customWidth="1"/>
    <col min="12794" max="12794" width="0.54296875" style="44" customWidth="1"/>
    <col min="12795" max="12795" width="14.453125" style="44" customWidth="1"/>
    <col min="12796" max="12796" width="0.54296875" style="44" customWidth="1"/>
    <col min="12797" max="12797" width="14.453125" style="44" customWidth="1"/>
    <col min="12798" max="12798" width="0.54296875" style="44" customWidth="1"/>
    <col min="12799" max="12799" width="14.453125" style="44" customWidth="1"/>
    <col min="12800" max="12800" width="3.54296875" style="44" customWidth="1"/>
    <col min="12801" max="13029" width="9.1796875" style="44"/>
    <col min="13030" max="13030" width="45.54296875" style="44" bestFit="1" customWidth="1"/>
    <col min="13031" max="13031" width="0.54296875" style="44" customWidth="1"/>
    <col min="13032" max="13032" width="14.453125" style="44" customWidth="1"/>
    <col min="13033" max="13033" width="0.54296875" style="44" customWidth="1"/>
    <col min="13034" max="13034" width="14.453125" style="44" customWidth="1"/>
    <col min="13035" max="13035" width="0.54296875" style="44" customWidth="1"/>
    <col min="13036" max="13036" width="14.453125" style="44" customWidth="1"/>
    <col min="13037" max="13037" width="0.54296875" style="44" customWidth="1"/>
    <col min="13038" max="13038" width="14.453125" style="44" customWidth="1"/>
    <col min="13039" max="13039" width="0.54296875" style="44" customWidth="1"/>
    <col min="13040" max="13040" width="14.453125" style="44" customWidth="1"/>
    <col min="13041" max="13041" width="0.54296875" style="44" customWidth="1"/>
    <col min="13042" max="13042" width="14.453125" style="44" customWidth="1"/>
    <col min="13043" max="13043" width="3.54296875" style="44" customWidth="1"/>
    <col min="13044" max="13044" width="0.54296875" style="44" customWidth="1"/>
    <col min="13045" max="13045" width="14.453125" style="44" customWidth="1"/>
    <col min="13046" max="13046" width="0.54296875" style="44" customWidth="1"/>
    <col min="13047" max="13047" width="14.453125" style="44" customWidth="1"/>
    <col min="13048" max="13048" width="0.54296875" style="44" customWidth="1"/>
    <col min="13049" max="13049" width="14.453125" style="44" customWidth="1"/>
    <col min="13050" max="13050" width="0.54296875" style="44" customWidth="1"/>
    <col min="13051" max="13051" width="14.453125" style="44" customWidth="1"/>
    <col min="13052" max="13052" width="0.54296875" style="44" customWidth="1"/>
    <col min="13053" max="13053" width="14.453125" style="44" customWidth="1"/>
    <col min="13054" max="13054" width="0.54296875" style="44" customWidth="1"/>
    <col min="13055" max="13055" width="14.453125" style="44" customWidth="1"/>
    <col min="13056" max="13056" width="3.54296875" style="44" customWidth="1"/>
    <col min="13057" max="13285" width="9.1796875" style="44"/>
    <col min="13286" max="13286" width="45.54296875" style="44" bestFit="1" customWidth="1"/>
    <col min="13287" max="13287" width="0.54296875" style="44" customWidth="1"/>
    <col min="13288" max="13288" width="14.453125" style="44" customWidth="1"/>
    <col min="13289" max="13289" width="0.54296875" style="44" customWidth="1"/>
    <col min="13290" max="13290" width="14.453125" style="44" customWidth="1"/>
    <col min="13291" max="13291" width="0.54296875" style="44" customWidth="1"/>
    <col min="13292" max="13292" width="14.453125" style="44" customWidth="1"/>
    <col min="13293" max="13293" width="0.54296875" style="44" customWidth="1"/>
    <col min="13294" max="13294" width="14.453125" style="44" customWidth="1"/>
    <col min="13295" max="13295" width="0.54296875" style="44" customWidth="1"/>
    <col min="13296" max="13296" width="14.453125" style="44" customWidth="1"/>
    <col min="13297" max="13297" width="0.54296875" style="44" customWidth="1"/>
    <col min="13298" max="13298" width="14.453125" style="44" customWidth="1"/>
    <col min="13299" max="13299" width="3.54296875" style="44" customWidth="1"/>
    <col min="13300" max="13300" width="0.54296875" style="44" customWidth="1"/>
    <col min="13301" max="13301" width="14.453125" style="44" customWidth="1"/>
    <col min="13302" max="13302" width="0.54296875" style="44" customWidth="1"/>
    <col min="13303" max="13303" width="14.453125" style="44" customWidth="1"/>
    <col min="13304" max="13304" width="0.54296875" style="44" customWidth="1"/>
    <col min="13305" max="13305" width="14.453125" style="44" customWidth="1"/>
    <col min="13306" max="13306" width="0.54296875" style="44" customWidth="1"/>
    <col min="13307" max="13307" width="14.453125" style="44" customWidth="1"/>
    <col min="13308" max="13308" width="0.54296875" style="44" customWidth="1"/>
    <col min="13309" max="13309" width="14.453125" style="44" customWidth="1"/>
    <col min="13310" max="13310" width="0.54296875" style="44" customWidth="1"/>
    <col min="13311" max="13311" width="14.453125" style="44" customWidth="1"/>
    <col min="13312" max="13312" width="3.54296875" style="44" customWidth="1"/>
    <col min="13313" max="13541" width="9.1796875" style="44"/>
    <col min="13542" max="13542" width="45.54296875" style="44" bestFit="1" customWidth="1"/>
    <col min="13543" max="13543" width="0.54296875" style="44" customWidth="1"/>
    <col min="13544" max="13544" width="14.453125" style="44" customWidth="1"/>
    <col min="13545" max="13545" width="0.54296875" style="44" customWidth="1"/>
    <col min="13546" max="13546" width="14.453125" style="44" customWidth="1"/>
    <col min="13547" max="13547" width="0.54296875" style="44" customWidth="1"/>
    <col min="13548" max="13548" width="14.453125" style="44" customWidth="1"/>
    <col min="13549" max="13549" width="0.54296875" style="44" customWidth="1"/>
    <col min="13550" max="13550" width="14.453125" style="44" customWidth="1"/>
    <col min="13551" max="13551" width="0.54296875" style="44" customWidth="1"/>
    <col min="13552" max="13552" width="14.453125" style="44" customWidth="1"/>
    <col min="13553" max="13553" width="0.54296875" style="44" customWidth="1"/>
    <col min="13554" max="13554" width="14.453125" style="44" customWidth="1"/>
    <col min="13555" max="13555" width="3.54296875" style="44" customWidth="1"/>
    <col min="13556" max="13556" width="0.54296875" style="44" customWidth="1"/>
    <col min="13557" max="13557" width="14.453125" style="44" customWidth="1"/>
    <col min="13558" max="13558" width="0.54296875" style="44" customWidth="1"/>
    <col min="13559" max="13559" width="14.453125" style="44" customWidth="1"/>
    <col min="13560" max="13560" width="0.54296875" style="44" customWidth="1"/>
    <col min="13561" max="13561" width="14.453125" style="44" customWidth="1"/>
    <col min="13562" max="13562" width="0.54296875" style="44" customWidth="1"/>
    <col min="13563" max="13563" width="14.453125" style="44" customWidth="1"/>
    <col min="13564" max="13564" width="0.54296875" style="44" customWidth="1"/>
    <col min="13565" max="13565" width="14.453125" style="44" customWidth="1"/>
    <col min="13566" max="13566" width="0.54296875" style="44" customWidth="1"/>
    <col min="13567" max="13567" width="14.453125" style="44" customWidth="1"/>
    <col min="13568" max="13568" width="3.54296875" style="44" customWidth="1"/>
    <col min="13569" max="13797" width="9.1796875" style="44"/>
    <col min="13798" max="13798" width="45.54296875" style="44" bestFit="1" customWidth="1"/>
    <col min="13799" max="13799" width="0.54296875" style="44" customWidth="1"/>
    <col min="13800" max="13800" width="14.453125" style="44" customWidth="1"/>
    <col min="13801" max="13801" width="0.54296875" style="44" customWidth="1"/>
    <col min="13802" max="13802" width="14.453125" style="44" customWidth="1"/>
    <col min="13803" max="13803" width="0.54296875" style="44" customWidth="1"/>
    <col min="13804" max="13804" width="14.453125" style="44" customWidth="1"/>
    <col min="13805" max="13805" width="0.54296875" style="44" customWidth="1"/>
    <col min="13806" max="13806" width="14.453125" style="44" customWidth="1"/>
    <col min="13807" max="13807" width="0.54296875" style="44" customWidth="1"/>
    <col min="13808" max="13808" width="14.453125" style="44" customWidth="1"/>
    <col min="13809" max="13809" width="0.54296875" style="44" customWidth="1"/>
    <col min="13810" max="13810" width="14.453125" style="44" customWidth="1"/>
    <col min="13811" max="13811" width="3.54296875" style="44" customWidth="1"/>
    <col min="13812" max="13812" width="0.54296875" style="44" customWidth="1"/>
    <col min="13813" max="13813" width="14.453125" style="44" customWidth="1"/>
    <col min="13814" max="13814" width="0.54296875" style="44" customWidth="1"/>
    <col min="13815" max="13815" width="14.453125" style="44" customWidth="1"/>
    <col min="13816" max="13816" width="0.54296875" style="44" customWidth="1"/>
    <col min="13817" max="13817" width="14.453125" style="44" customWidth="1"/>
    <col min="13818" max="13818" width="0.54296875" style="44" customWidth="1"/>
    <col min="13819" max="13819" width="14.453125" style="44" customWidth="1"/>
    <col min="13820" max="13820" width="0.54296875" style="44" customWidth="1"/>
    <col min="13821" max="13821" width="14.453125" style="44" customWidth="1"/>
    <col min="13822" max="13822" width="0.54296875" style="44" customWidth="1"/>
    <col min="13823" max="13823" width="14.453125" style="44" customWidth="1"/>
    <col min="13824" max="13824" width="3.54296875" style="44" customWidth="1"/>
    <col min="13825" max="14053" width="9.1796875" style="44"/>
    <col min="14054" max="14054" width="45.54296875" style="44" bestFit="1" customWidth="1"/>
    <col min="14055" max="14055" width="0.54296875" style="44" customWidth="1"/>
    <col min="14056" max="14056" width="14.453125" style="44" customWidth="1"/>
    <col min="14057" max="14057" width="0.54296875" style="44" customWidth="1"/>
    <col min="14058" max="14058" width="14.453125" style="44" customWidth="1"/>
    <col min="14059" max="14059" width="0.54296875" style="44" customWidth="1"/>
    <col min="14060" max="14060" width="14.453125" style="44" customWidth="1"/>
    <col min="14061" max="14061" width="0.54296875" style="44" customWidth="1"/>
    <col min="14062" max="14062" width="14.453125" style="44" customWidth="1"/>
    <col min="14063" max="14063" width="0.54296875" style="44" customWidth="1"/>
    <col min="14064" max="14064" width="14.453125" style="44" customWidth="1"/>
    <col min="14065" max="14065" width="0.54296875" style="44" customWidth="1"/>
    <col min="14066" max="14066" width="14.453125" style="44" customWidth="1"/>
    <col min="14067" max="14067" width="3.54296875" style="44" customWidth="1"/>
    <col min="14068" max="14068" width="0.54296875" style="44" customWidth="1"/>
    <col min="14069" max="14069" width="14.453125" style="44" customWidth="1"/>
    <col min="14070" max="14070" width="0.54296875" style="44" customWidth="1"/>
    <col min="14071" max="14071" width="14.453125" style="44" customWidth="1"/>
    <col min="14072" max="14072" width="0.54296875" style="44" customWidth="1"/>
    <col min="14073" max="14073" width="14.453125" style="44" customWidth="1"/>
    <col min="14074" max="14074" width="0.54296875" style="44" customWidth="1"/>
    <col min="14075" max="14075" width="14.453125" style="44" customWidth="1"/>
    <col min="14076" max="14076" width="0.54296875" style="44" customWidth="1"/>
    <col min="14077" max="14077" width="14.453125" style="44" customWidth="1"/>
    <col min="14078" max="14078" width="0.54296875" style="44" customWidth="1"/>
    <col min="14079" max="14079" width="14.453125" style="44" customWidth="1"/>
    <col min="14080" max="14080" width="3.54296875" style="44" customWidth="1"/>
    <col min="14081" max="14309" width="9.1796875" style="44"/>
    <col min="14310" max="14310" width="45.54296875" style="44" bestFit="1" customWidth="1"/>
    <col min="14311" max="14311" width="0.54296875" style="44" customWidth="1"/>
    <col min="14312" max="14312" width="14.453125" style="44" customWidth="1"/>
    <col min="14313" max="14313" width="0.54296875" style="44" customWidth="1"/>
    <col min="14314" max="14314" width="14.453125" style="44" customWidth="1"/>
    <col min="14315" max="14315" width="0.54296875" style="44" customWidth="1"/>
    <col min="14316" max="14316" width="14.453125" style="44" customWidth="1"/>
    <col min="14317" max="14317" width="0.54296875" style="44" customWidth="1"/>
    <col min="14318" max="14318" width="14.453125" style="44" customWidth="1"/>
    <col min="14319" max="14319" width="0.54296875" style="44" customWidth="1"/>
    <col min="14320" max="14320" width="14.453125" style="44" customWidth="1"/>
    <col min="14321" max="14321" width="0.54296875" style="44" customWidth="1"/>
    <col min="14322" max="14322" width="14.453125" style="44" customWidth="1"/>
    <col min="14323" max="14323" width="3.54296875" style="44" customWidth="1"/>
    <col min="14324" max="14324" width="0.54296875" style="44" customWidth="1"/>
    <col min="14325" max="14325" width="14.453125" style="44" customWidth="1"/>
    <col min="14326" max="14326" width="0.54296875" style="44" customWidth="1"/>
    <col min="14327" max="14327" width="14.453125" style="44" customWidth="1"/>
    <col min="14328" max="14328" width="0.54296875" style="44" customWidth="1"/>
    <col min="14329" max="14329" width="14.453125" style="44" customWidth="1"/>
    <col min="14330" max="14330" width="0.54296875" style="44" customWidth="1"/>
    <col min="14331" max="14331" width="14.453125" style="44" customWidth="1"/>
    <col min="14332" max="14332" width="0.54296875" style="44" customWidth="1"/>
    <col min="14333" max="14333" width="14.453125" style="44" customWidth="1"/>
    <col min="14334" max="14334" width="0.54296875" style="44" customWidth="1"/>
    <col min="14335" max="14335" width="14.453125" style="44" customWidth="1"/>
    <col min="14336" max="14336" width="3.54296875" style="44" customWidth="1"/>
    <col min="14337" max="14565" width="9.1796875" style="44"/>
    <col min="14566" max="14566" width="45.54296875" style="44" bestFit="1" customWidth="1"/>
    <col min="14567" max="14567" width="0.54296875" style="44" customWidth="1"/>
    <col min="14568" max="14568" width="14.453125" style="44" customWidth="1"/>
    <col min="14569" max="14569" width="0.54296875" style="44" customWidth="1"/>
    <col min="14570" max="14570" width="14.453125" style="44" customWidth="1"/>
    <col min="14571" max="14571" width="0.54296875" style="44" customWidth="1"/>
    <col min="14572" max="14572" width="14.453125" style="44" customWidth="1"/>
    <col min="14573" max="14573" width="0.54296875" style="44" customWidth="1"/>
    <col min="14574" max="14574" width="14.453125" style="44" customWidth="1"/>
    <col min="14575" max="14575" width="0.54296875" style="44" customWidth="1"/>
    <col min="14576" max="14576" width="14.453125" style="44" customWidth="1"/>
    <col min="14577" max="14577" width="0.54296875" style="44" customWidth="1"/>
    <col min="14578" max="14578" width="14.453125" style="44" customWidth="1"/>
    <col min="14579" max="14579" width="3.54296875" style="44" customWidth="1"/>
    <col min="14580" max="14580" width="0.54296875" style="44" customWidth="1"/>
    <col min="14581" max="14581" width="14.453125" style="44" customWidth="1"/>
    <col min="14582" max="14582" width="0.54296875" style="44" customWidth="1"/>
    <col min="14583" max="14583" width="14.453125" style="44" customWidth="1"/>
    <col min="14584" max="14584" width="0.54296875" style="44" customWidth="1"/>
    <col min="14585" max="14585" width="14.453125" style="44" customWidth="1"/>
    <col min="14586" max="14586" width="0.54296875" style="44" customWidth="1"/>
    <col min="14587" max="14587" width="14.453125" style="44" customWidth="1"/>
    <col min="14588" max="14588" width="0.54296875" style="44" customWidth="1"/>
    <col min="14589" max="14589" width="14.453125" style="44" customWidth="1"/>
    <col min="14590" max="14590" width="0.54296875" style="44" customWidth="1"/>
    <col min="14591" max="14591" width="14.453125" style="44" customWidth="1"/>
    <col min="14592" max="14592" width="3.54296875" style="44" customWidth="1"/>
    <col min="14593" max="14821" width="9.1796875" style="44"/>
    <col min="14822" max="14822" width="45.54296875" style="44" bestFit="1" customWidth="1"/>
    <col min="14823" max="14823" width="0.54296875" style="44" customWidth="1"/>
    <col min="14824" max="14824" width="14.453125" style="44" customWidth="1"/>
    <col min="14825" max="14825" width="0.54296875" style="44" customWidth="1"/>
    <col min="14826" max="14826" width="14.453125" style="44" customWidth="1"/>
    <col min="14827" max="14827" width="0.54296875" style="44" customWidth="1"/>
    <col min="14828" max="14828" width="14.453125" style="44" customWidth="1"/>
    <col min="14829" max="14829" width="0.54296875" style="44" customWidth="1"/>
    <col min="14830" max="14830" width="14.453125" style="44" customWidth="1"/>
    <col min="14831" max="14831" width="0.54296875" style="44" customWidth="1"/>
    <col min="14832" max="14832" width="14.453125" style="44" customWidth="1"/>
    <col min="14833" max="14833" width="0.54296875" style="44" customWidth="1"/>
    <col min="14834" max="14834" width="14.453125" style="44" customWidth="1"/>
    <col min="14835" max="14835" width="3.54296875" style="44" customWidth="1"/>
    <col min="14836" max="14836" width="0.54296875" style="44" customWidth="1"/>
    <col min="14837" max="14837" width="14.453125" style="44" customWidth="1"/>
    <col min="14838" max="14838" width="0.54296875" style="44" customWidth="1"/>
    <col min="14839" max="14839" width="14.453125" style="44" customWidth="1"/>
    <col min="14840" max="14840" width="0.54296875" style="44" customWidth="1"/>
    <col min="14841" max="14841" width="14.453125" style="44" customWidth="1"/>
    <col min="14842" max="14842" width="0.54296875" style="44" customWidth="1"/>
    <col min="14843" max="14843" width="14.453125" style="44" customWidth="1"/>
    <col min="14844" max="14844" width="0.54296875" style="44" customWidth="1"/>
    <col min="14845" max="14845" width="14.453125" style="44" customWidth="1"/>
    <col min="14846" max="14846" width="0.54296875" style="44" customWidth="1"/>
    <col min="14847" max="14847" width="14.453125" style="44" customWidth="1"/>
    <col min="14848" max="14848" width="3.54296875" style="44" customWidth="1"/>
    <col min="14849" max="15077" width="9.1796875" style="44"/>
    <col min="15078" max="15078" width="45.54296875" style="44" bestFit="1" customWidth="1"/>
    <col min="15079" max="15079" width="0.54296875" style="44" customWidth="1"/>
    <col min="15080" max="15080" width="14.453125" style="44" customWidth="1"/>
    <col min="15081" max="15081" width="0.54296875" style="44" customWidth="1"/>
    <col min="15082" max="15082" width="14.453125" style="44" customWidth="1"/>
    <col min="15083" max="15083" width="0.54296875" style="44" customWidth="1"/>
    <col min="15084" max="15084" width="14.453125" style="44" customWidth="1"/>
    <col min="15085" max="15085" width="0.54296875" style="44" customWidth="1"/>
    <col min="15086" max="15086" width="14.453125" style="44" customWidth="1"/>
    <col min="15087" max="15087" width="0.54296875" style="44" customWidth="1"/>
    <col min="15088" max="15088" width="14.453125" style="44" customWidth="1"/>
    <col min="15089" max="15089" width="0.54296875" style="44" customWidth="1"/>
    <col min="15090" max="15090" width="14.453125" style="44" customWidth="1"/>
    <col min="15091" max="15091" width="3.54296875" style="44" customWidth="1"/>
    <col min="15092" max="15092" width="0.54296875" style="44" customWidth="1"/>
    <col min="15093" max="15093" width="14.453125" style="44" customWidth="1"/>
    <col min="15094" max="15094" width="0.54296875" style="44" customWidth="1"/>
    <col min="15095" max="15095" width="14.453125" style="44" customWidth="1"/>
    <col min="15096" max="15096" width="0.54296875" style="44" customWidth="1"/>
    <col min="15097" max="15097" width="14.453125" style="44" customWidth="1"/>
    <col min="15098" max="15098" width="0.54296875" style="44" customWidth="1"/>
    <col min="15099" max="15099" width="14.453125" style="44" customWidth="1"/>
    <col min="15100" max="15100" width="0.54296875" style="44" customWidth="1"/>
    <col min="15101" max="15101" width="14.453125" style="44" customWidth="1"/>
    <col min="15102" max="15102" width="0.54296875" style="44" customWidth="1"/>
    <col min="15103" max="15103" width="14.453125" style="44" customWidth="1"/>
    <col min="15104" max="15104" width="3.54296875" style="44" customWidth="1"/>
    <col min="15105" max="15333" width="9.1796875" style="44"/>
    <col min="15334" max="15334" width="45.54296875" style="44" bestFit="1" customWidth="1"/>
    <col min="15335" max="15335" width="0.54296875" style="44" customWidth="1"/>
    <col min="15336" max="15336" width="14.453125" style="44" customWidth="1"/>
    <col min="15337" max="15337" width="0.54296875" style="44" customWidth="1"/>
    <col min="15338" max="15338" width="14.453125" style="44" customWidth="1"/>
    <col min="15339" max="15339" width="0.54296875" style="44" customWidth="1"/>
    <col min="15340" max="15340" width="14.453125" style="44" customWidth="1"/>
    <col min="15341" max="15341" width="0.54296875" style="44" customWidth="1"/>
    <col min="15342" max="15342" width="14.453125" style="44" customWidth="1"/>
    <col min="15343" max="15343" width="0.54296875" style="44" customWidth="1"/>
    <col min="15344" max="15344" width="14.453125" style="44" customWidth="1"/>
    <col min="15345" max="15345" width="0.54296875" style="44" customWidth="1"/>
    <col min="15346" max="15346" width="14.453125" style="44" customWidth="1"/>
    <col min="15347" max="15347" width="3.54296875" style="44" customWidth="1"/>
    <col min="15348" max="15348" width="0.54296875" style="44" customWidth="1"/>
    <col min="15349" max="15349" width="14.453125" style="44" customWidth="1"/>
    <col min="15350" max="15350" width="0.54296875" style="44" customWidth="1"/>
    <col min="15351" max="15351" width="14.453125" style="44" customWidth="1"/>
    <col min="15352" max="15352" width="0.54296875" style="44" customWidth="1"/>
    <col min="15353" max="15353" width="14.453125" style="44" customWidth="1"/>
    <col min="15354" max="15354" width="0.54296875" style="44" customWidth="1"/>
    <col min="15355" max="15355" width="14.453125" style="44" customWidth="1"/>
    <col min="15356" max="15356" width="0.54296875" style="44" customWidth="1"/>
    <col min="15357" max="15357" width="14.453125" style="44" customWidth="1"/>
    <col min="15358" max="15358" width="0.54296875" style="44" customWidth="1"/>
    <col min="15359" max="15359" width="14.453125" style="44" customWidth="1"/>
    <col min="15360" max="15360" width="3.54296875" style="44" customWidth="1"/>
    <col min="15361" max="15589" width="9.1796875" style="44"/>
    <col min="15590" max="15590" width="45.54296875" style="44" bestFit="1" customWidth="1"/>
    <col min="15591" max="15591" width="0.54296875" style="44" customWidth="1"/>
    <col min="15592" max="15592" width="14.453125" style="44" customWidth="1"/>
    <col min="15593" max="15593" width="0.54296875" style="44" customWidth="1"/>
    <col min="15594" max="15594" width="14.453125" style="44" customWidth="1"/>
    <col min="15595" max="15595" width="0.54296875" style="44" customWidth="1"/>
    <col min="15596" max="15596" width="14.453125" style="44" customWidth="1"/>
    <col min="15597" max="15597" width="0.54296875" style="44" customWidth="1"/>
    <col min="15598" max="15598" width="14.453125" style="44" customWidth="1"/>
    <col min="15599" max="15599" width="0.54296875" style="44" customWidth="1"/>
    <col min="15600" max="15600" width="14.453125" style="44" customWidth="1"/>
    <col min="15601" max="15601" width="0.54296875" style="44" customWidth="1"/>
    <col min="15602" max="15602" width="14.453125" style="44" customWidth="1"/>
    <col min="15603" max="15603" width="3.54296875" style="44" customWidth="1"/>
    <col min="15604" max="15604" width="0.54296875" style="44" customWidth="1"/>
    <col min="15605" max="15605" width="14.453125" style="44" customWidth="1"/>
    <col min="15606" max="15606" width="0.54296875" style="44" customWidth="1"/>
    <col min="15607" max="15607" width="14.453125" style="44" customWidth="1"/>
    <col min="15608" max="15608" width="0.54296875" style="44" customWidth="1"/>
    <col min="15609" max="15609" width="14.453125" style="44" customWidth="1"/>
    <col min="15610" max="15610" width="0.54296875" style="44" customWidth="1"/>
    <col min="15611" max="15611" width="14.453125" style="44" customWidth="1"/>
    <col min="15612" max="15612" width="0.54296875" style="44" customWidth="1"/>
    <col min="15613" max="15613" width="14.453125" style="44" customWidth="1"/>
    <col min="15614" max="15614" width="0.54296875" style="44" customWidth="1"/>
    <col min="15615" max="15615" width="14.453125" style="44" customWidth="1"/>
    <col min="15616" max="15616" width="3.54296875" style="44" customWidth="1"/>
    <col min="15617" max="15845" width="9.1796875" style="44"/>
    <col min="15846" max="15846" width="45.54296875" style="44" bestFit="1" customWidth="1"/>
    <col min="15847" max="15847" width="0.54296875" style="44" customWidth="1"/>
    <col min="15848" max="15848" width="14.453125" style="44" customWidth="1"/>
    <col min="15849" max="15849" width="0.54296875" style="44" customWidth="1"/>
    <col min="15850" max="15850" width="14.453125" style="44" customWidth="1"/>
    <col min="15851" max="15851" width="0.54296875" style="44" customWidth="1"/>
    <col min="15852" max="15852" width="14.453125" style="44" customWidth="1"/>
    <col min="15853" max="15853" width="0.54296875" style="44" customWidth="1"/>
    <col min="15854" max="15854" width="14.453125" style="44" customWidth="1"/>
    <col min="15855" max="15855" width="0.54296875" style="44" customWidth="1"/>
    <col min="15856" max="15856" width="14.453125" style="44" customWidth="1"/>
    <col min="15857" max="15857" width="0.54296875" style="44" customWidth="1"/>
    <col min="15858" max="15858" width="14.453125" style="44" customWidth="1"/>
    <col min="15859" max="15859" width="3.54296875" style="44" customWidth="1"/>
    <col min="15860" max="15860" width="0.54296875" style="44" customWidth="1"/>
    <col min="15861" max="15861" width="14.453125" style="44" customWidth="1"/>
    <col min="15862" max="15862" width="0.54296875" style="44" customWidth="1"/>
    <col min="15863" max="15863" width="14.453125" style="44" customWidth="1"/>
    <col min="15864" max="15864" width="0.54296875" style="44" customWidth="1"/>
    <col min="15865" max="15865" width="14.453125" style="44" customWidth="1"/>
    <col min="15866" max="15866" width="0.54296875" style="44" customWidth="1"/>
    <col min="15867" max="15867" width="14.453125" style="44" customWidth="1"/>
    <col min="15868" max="15868" width="0.54296875" style="44" customWidth="1"/>
    <col min="15869" max="15869" width="14.453125" style="44" customWidth="1"/>
    <col min="15870" max="15870" width="0.54296875" style="44" customWidth="1"/>
    <col min="15871" max="15871" width="14.453125" style="44" customWidth="1"/>
    <col min="15872" max="15872" width="3.54296875" style="44" customWidth="1"/>
    <col min="15873" max="16101" width="9.1796875" style="44"/>
    <col min="16102" max="16102" width="45.54296875" style="44" bestFit="1" customWidth="1"/>
    <col min="16103" max="16103" width="0.54296875" style="44" customWidth="1"/>
    <col min="16104" max="16104" width="14.453125" style="44" customWidth="1"/>
    <col min="16105" max="16105" width="0.54296875" style="44" customWidth="1"/>
    <col min="16106" max="16106" width="14.453125" style="44" customWidth="1"/>
    <col min="16107" max="16107" width="0.54296875" style="44" customWidth="1"/>
    <col min="16108" max="16108" width="14.453125" style="44" customWidth="1"/>
    <col min="16109" max="16109" width="0.54296875" style="44" customWidth="1"/>
    <col min="16110" max="16110" width="14.453125" style="44" customWidth="1"/>
    <col min="16111" max="16111" width="0.54296875" style="44" customWidth="1"/>
    <col min="16112" max="16112" width="14.453125" style="44" customWidth="1"/>
    <col min="16113" max="16113" width="0.54296875" style="44" customWidth="1"/>
    <col min="16114" max="16114" width="14.453125" style="44" customWidth="1"/>
    <col min="16115" max="16115" width="3.54296875" style="44" customWidth="1"/>
    <col min="16116" max="16116" width="0.54296875" style="44" customWidth="1"/>
    <col min="16117" max="16117" width="14.453125" style="44" customWidth="1"/>
    <col min="16118" max="16118" width="0.54296875" style="44" customWidth="1"/>
    <col min="16119" max="16119" width="14.453125" style="44" customWidth="1"/>
    <col min="16120" max="16120" width="0.54296875" style="44" customWidth="1"/>
    <col min="16121" max="16121" width="14.453125" style="44" customWidth="1"/>
    <col min="16122" max="16122" width="0.54296875" style="44" customWidth="1"/>
    <col min="16123" max="16123" width="14.453125" style="44" customWidth="1"/>
    <col min="16124" max="16124" width="0.54296875" style="44" customWidth="1"/>
    <col min="16125" max="16125" width="14.453125" style="44" customWidth="1"/>
    <col min="16126" max="16126" width="0.54296875" style="44" customWidth="1"/>
    <col min="16127" max="16127" width="14.453125" style="44" customWidth="1"/>
    <col min="16128" max="16128" width="3.54296875" style="44" customWidth="1"/>
    <col min="16129" max="16370" width="9.1796875" style="44"/>
    <col min="16371" max="16384" width="8.54296875" style="44" customWidth="1"/>
  </cols>
  <sheetData>
    <row r="1" spans="1:10" x14ac:dyDescent="0.35">
      <c r="A1" s="47" t="s">
        <v>155</v>
      </c>
    </row>
    <row r="2" spans="1:10" x14ac:dyDescent="0.35">
      <c r="A2" s="43" t="s">
        <v>154</v>
      </c>
      <c r="C2" s="45"/>
      <c r="D2" s="45"/>
      <c r="F2" s="45"/>
      <c r="G2" s="45"/>
    </row>
    <row r="3" spans="1:10" ht="15" thickBot="1" x14ac:dyDescent="0.4"/>
    <row r="4" spans="1:10" x14ac:dyDescent="0.35">
      <c r="B4" s="142" t="s">
        <v>137</v>
      </c>
      <c r="C4" s="143"/>
      <c r="D4" s="143"/>
      <c r="E4" s="144"/>
      <c r="F4" s="145" t="s">
        <v>138</v>
      </c>
      <c r="G4" s="146"/>
      <c r="H4" s="146"/>
      <c r="I4" s="146"/>
      <c r="J4" s="147"/>
    </row>
    <row r="5" spans="1:10" ht="29" x14ac:dyDescent="0.35">
      <c r="B5" s="66" t="s">
        <v>139</v>
      </c>
      <c r="C5" s="80" t="s">
        <v>90</v>
      </c>
      <c r="D5" s="81" t="s">
        <v>93</v>
      </c>
      <c r="E5" s="82" t="s">
        <v>140</v>
      </c>
      <c r="F5" s="66" t="s">
        <v>99</v>
      </c>
      <c r="G5" s="58" t="s">
        <v>101</v>
      </c>
      <c r="H5" s="80" t="s">
        <v>103</v>
      </c>
      <c r="I5" s="81" t="s">
        <v>106</v>
      </c>
      <c r="J5" s="119" t="s">
        <v>108</v>
      </c>
    </row>
    <row r="6" spans="1:10" ht="15" thickBot="1" x14ac:dyDescent="0.4">
      <c r="A6" s="48" t="s">
        <v>141</v>
      </c>
      <c r="B6" s="71">
        <v>12000000</v>
      </c>
      <c r="C6" s="72">
        <v>10120000</v>
      </c>
      <c r="D6" s="73">
        <v>1880000</v>
      </c>
      <c r="E6" s="74">
        <v>220000</v>
      </c>
      <c r="F6" s="71">
        <v>1200</v>
      </c>
      <c r="G6" s="72">
        <v>1400</v>
      </c>
      <c r="H6" s="72">
        <v>1040</v>
      </c>
      <c r="I6" s="72">
        <v>84</v>
      </c>
      <c r="J6" s="74">
        <v>76</v>
      </c>
    </row>
    <row r="7" spans="1:10" x14ac:dyDescent="0.35">
      <c r="A7" s="69" t="s">
        <v>142</v>
      </c>
      <c r="C7" s="148">
        <f>B6-SUM(C6:D6)</f>
        <v>0</v>
      </c>
      <c r="D7" s="148"/>
      <c r="E7" s="46"/>
      <c r="H7" s="148">
        <f>F6-SUM(H6:J6)</f>
        <v>0</v>
      </c>
      <c r="I7" s="148"/>
      <c r="J7" s="148"/>
    </row>
    <row r="8" spans="1:10" x14ac:dyDescent="0.35">
      <c r="E8" s="46"/>
    </row>
    <row r="9" spans="1:10" ht="15" thickBot="1" x14ac:dyDescent="0.4">
      <c r="E9" s="46"/>
    </row>
    <row r="10" spans="1:10" x14ac:dyDescent="0.35">
      <c r="B10" s="142" t="s">
        <v>137</v>
      </c>
      <c r="C10" s="143"/>
      <c r="D10" s="143"/>
      <c r="E10" s="144"/>
      <c r="F10" s="145" t="s">
        <v>138</v>
      </c>
      <c r="G10" s="146"/>
      <c r="H10" s="146"/>
      <c r="I10" s="146"/>
      <c r="J10" s="147"/>
    </row>
    <row r="11" spans="1:10" ht="30" x14ac:dyDescent="0.45">
      <c r="A11" s="68" t="s">
        <v>143</v>
      </c>
      <c r="B11" s="66" t="s">
        <v>139</v>
      </c>
      <c r="C11" s="80" t="s">
        <v>90</v>
      </c>
      <c r="D11" s="81" t="s">
        <v>93</v>
      </c>
      <c r="E11" s="82" t="s">
        <v>140</v>
      </c>
      <c r="F11" s="66" t="s">
        <v>99</v>
      </c>
      <c r="G11" s="58" t="s">
        <v>101</v>
      </c>
      <c r="H11" s="80" t="s">
        <v>103</v>
      </c>
      <c r="I11" s="81" t="s">
        <v>106</v>
      </c>
      <c r="J11" s="119" t="s">
        <v>108</v>
      </c>
    </row>
    <row r="12" spans="1:10" x14ac:dyDescent="0.35">
      <c r="A12" s="44" t="s">
        <v>144</v>
      </c>
      <c r="B12" s="67">
        <v>1400000</v>
      </c>
      <c r="C12" s="65">
        <v>1200000</v>
      </c>
      <c r="D12" s="65">
        <v>200000</v>
      </c>
      <c r="E12" s="78"/>
      <c r="F12" s="67">
        <v>150</v>
      </c>
      <c r="G12" s="64">
        <v>180</v>
      </c>
      <c r="H12" s="64">
        <v>133</v>
      </c>
      <c r="I12" s="64">
        <v>10</v>
      </c>
      <c r="J12" s="120">
        <v>7</v>
      </c>
    </row>
    <row r="13" spans="1:10" x14ac:dyDescent="0.35">
      <c r="A13" s="44" t="s">
        <v>145</v>
      </c>
      <c r="B13" s="67">
        <v>1400000</v>
      </c>
      <c r="C13" s="65">
        <v>1200000</v>
      </c>
      <c r="D13" s="65">
        <v>200000</v>
      </c>
      <c r="E13" s="78"/>
      <c r="F13" s="67">
        <v>150</v>
      </c>
      <c r="G13" s="64">
        <v>170</v>
      </c>
      <c r="H13" s="64">
        <v>133</v>
      </c>
      <c r="I13" s="64">
        <v>10</v>
      </c>
      <c r="J13" s="120">
        <v>7</v>
      </c>
    </row>
    <row r="14" spans="1:10" x14ac:dyDescent="0.35">
      <c r="A14" s="44" t="s">
        <v>146</v>
      </c>
      <c r="B14" s="67">
        <v>1400000</v>
      </c>
      <c r="C14" s="65">
        <v>1200000</v>
      </c>
      <c r="D14" s="65">
        <v>200000</v>
      </c>
      <c r="E14" s="78"/>
      <c r="F14" s="67">
        <v>150</v>
      </c>
      <c r="G14" s="64">
        <v>170</v>
      </c>
      <c r="H14" s="64">
        <v>133</v>
      </c>
      <c r="I14" s="64">
        <v>10</v>
      </c>
      <c r="J14" s="120">
        <v>7</v>
      </c>
    </row>
    <row r="15" spans="1:10" x14ac:dyDescent="0.35">
      <c r="A15" s="44" t="s">
        <v>147</v>
      </c>
      <c r="B15" s="67">
        <v>1350000</v>
      </c>
      <c r="C15" s="65">
        <v>1110000</v>
      </c>
      <c r="D15" s="65">
        <v>240000</v>
      </c>
      <c r="E15" s="78"/>
      <c r="F15" s="67">
        <v>150</v>
      </c>
      <c r="G15" s="64">
        <v>170</v>
      </c>
      <c r="H15" s="64">
        <v>133</v>
      </c>
      <c r="I15" s="64">
        <v>9</v>
      </c>
      <c r="J15" s="120">
        <v>8</v>
      </c>
    </row>
    <row r="16" spans="1:10" x14ac:dyDescent="0.35">
      <c r="A16" s="44" t="s">
        <v>148</v>
      </c>
      <c r="B16" s="67">
        <v>1350000</v>
      </c>
      <c r="C16" s="65">
        <v>1110000</v>
      </c>
      <c r="D16" s="65">
        <v>240000</v>
      </c>
      <c r="E16" s="78"/>
      <c r="F16" s="67">
        <v>150</v>
      </c>
      <c r="G16" s="64">
        <v>170</v>
      </c>
      <c r="H16" s="64">
        <v>133</v>
      </c>
      <c r="I16" s="64">
        <v>9</v>
      </c>
      <c r="J16" s="120">
        <v>8</v>
      </c>
    </row>
    <row r="17" spans="1:10" x14ac:dyDescent="0.35">
      <c r="A17" s="44" t="s">
        <v>149</v>
      </c>
      <c r="B17" s="67">
        <v>1300000</v>
      </c>
      <c r="C17" s="65">
        <v>1100000</v>
      </c>
      <c r="D17" s="65">
        <v>200000</v>
      </c>
      <c r="E17" s="78"/>
      <c r="F17" s="67">
        <v>150</v>
      </c>
      <c r="G17" s="64">
        <v>170</v>
      </c>
      <c r="H17" s="64">
        <v>133</v>
      </c>
      <c r="I17" s="64">
        <v>9</v>
      </c>
      <c r="J17" s="120">
        <v>8</v>
      </c>
    </row>
    <row r="18" spans="1:10" x14ac:dyDescent="0.35">
      <c r="A18" s="44" t="s">
        <v>150</v>
      </c>
      <c r="B18" s="67">
        <v>1300000</v>
      </c>
      <c r="C18" s="65">
        <v>1100000</v>
      </c>
      <c r="D18" s="65">
        <v>200000</v>
      </c>
      <c r="E18" s="78"/>
      <c r="F18" s="67">
        <v>100</v>
      </c>
      <c r="G18" s="64">
        <v>125</v>
      </c>
      <c r="H18" s="64">
        <v>82</v>
      </c>
      <c r="I18" s="64">
        <v>9</v>
      </c>
      <c r="J18" s="120">
        <v>9</v>
      </c>
    </row>
    <row r="19" spans="1:10" x14ac:dyDescent="0.35">
      <c r="A19" s="44" t="s">
        <v>151</v>
      </c>
      <c r="B19" s="67">
        <v>1300000</v>
      </c>
      <c r="C19" s="65">
        <v>1100000</v>
      </c>
      <c r="D19" s="65">
        <v>200000</v>
      </c>
      <c r="E19" s="78"/>
      <c r="F19" s="67">
        <v>100</v>
      </c>
      <c r="G19" s="64">
        <v>120</v>
      </c>
      <c r="H19" s="64">
        <v>80</v>
      </c>
      <c r="I19" s="64">
        <v>9</v>
      </c>
      <c r="J19" s="120">
        <v>11</v>
      </c>
    </row>
    <row r="20" spans="1:10" x14ac:dyDescent="0.35">
      <c r="A20" s="44" t="s">
        <v>152</v>
      </c>
      <c r="B20" s="67">
        <v>1200000</v>
      </c>
      <c r="C20" s="65">
        <v>1000000</v>
      </c>
      <c r="D20" s="65">
        <v>200000</v>
      </c>
      <c r="E20" s="78"/>
      <c r="F20" s="67">
        <v>100</v>
      </c>
      <c r="G20" s="64">
        <v>125</v>
      </c>
      <c r="H20" s="64">
        <v>80</v>
      </c>
      <c r="I20" s="64">
        <v>9</v>
      </c>
      <c r="J20" s="120">
        <v>11</v>
      </c>
    </row>
    <row r="21" spans="1:10" ht="15" thickBot="1" x14ac:dyDescent="0.4">
      <c r="A21" s="48" t="s">
        <v>141</v>
      </c>
      <c r="B21" s="52">
        <f>SUM(B12:B20)</f>
        <v>12000000</v>
      </c>
      <c r="C21" s="56">
        <f>SUM(C12:C20)</f>
        <v>10120000</v>
      </c>
      <c r="D21" s="56">
        <f t="shared" ref="D21" si="0">SUM(D12:D20)</f>
        <v>1880000</v>
      </c>
      <c r="E21" s="79"/>
      <c r="F21" s="52">
        <f t="shared" ref="F21:J21" si="1">SUM(F12:F20)</f>
        <v>1200</v>
      </c>
      <c r="G21" s="56">
        <f t="shared" si="1"/>
        <v>1400</v>
      </c>
      <c r="H21" s="56">
        <f t="shared" si="1"/>
        <v>1040</v>
      </c>
      <c r="I21" s="56">
        <f t="shared" si="1"/>
        <v>84</v>
      </c>
      <c r="J21" s="121">
        <f t="shared" si="1"/>
        <v>76</v>
      </c>
    </row>
    <row r="22" spans="1:10" x14ac:dyDescent="0.35">
      <c r="A22" s="57" t="s">
        <v>142</v>
      </c>
      <c r="B22" s="57">
        <f>B21-B6</f>
        <v>0</v>
      </c>
      <c r="C22" s="57">
        <f t="shared" ref="C22:D22" si="2">C21-C6</f>
        <v>0</v>
      </c>
      <c r="D22" s="57">
        <f t="shared" si="2"/>
        <v>0</v>
      </c>
      <c r="E22" s="57"/>
      <c r="F22" s="57">
        <f t="shared" ref="F22:J22" si="3">F21-F6</f>
        <v>0</v>
      </c>
      <c r="G22" s="57">
        <f t="shared" si="3"/>
        <v>0</v>
      </c>
      <c r="H22" s="57">
        <f t="shared" si="3"/>
        <v>0</v>
      </c>
      <c r="I22" s="57">
        <f t="shared" si="3"/>
        <v>0</v>
      </c>
      <c r="J22" s="57">
        <f t="shared" si="3"/>
        <v>0</v>
      </c>
    </row>
    <row r="23" spans="1:10" x14ac:dyDescent="0.35">
      <c r="E23" s="45"/>
    </row>
    <row r="24" spans="1:10" x14ac:dyDescent="0.35">
      <c r="E24" s="46"/>
    </row>
    <row r="25" spans="1:10" x14ac:dyDescent="0.35">
      <c r="E25" s="45"/>
    </row>
    <row r="26" spans="1:10" x14ac:dyDescent="0.35">
      <c r="E26" s="46"/>
    </row>
    <row r="27" spans="1:10" x14ac:dyDescent="0.35">
      <c r="E27" s="45"/>
    </row>
    <row r="28" spans="1:10" x14ac:dyDescent="0.35">
      <c r="E28" s="46"/>
    </row>
    <row r="29" spans="1:10" x14ac:dyDescent="0.35">
      <c r="E29" s="45"/>
    </row>
    <row r="30" spans="1:10" x14ac:dyDescent="0.35">
      <c r="E30" s="46"/>
    </row>
    <row r="31" spans="1:10" x14ac:dyDescent="0.35">
      <c r="E31" s="46"/>
    </row>
    <row r="32" spans="1:10" x14ac:dyDescent="0.35">
      <c r="E32" s="46"/>
    </row>
    <row r="33" spans="5:5" x14ac:dyDescent="0.35">
      <c r="E33" s="46"/>
    </row>
    <row r="34" spans="5:5" x14ac:dyDescent="0.35">
      <c r="E34" s="46"/>
    </row>
    <row r="35" spans="5:5" x14ac:dyDescent="0.35">
      <c r="E35" s="46"/>
    </row>
    <row r="36" spans="5:5" x14ac:dyDescent="0.35">
      <c r="E36" s="46"/>
    </row>
    <row r="37" spans="5:5" x14ac:dyDescent="0.35">
      <c r="E37" s="46"/>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A0455-75D3-43F2-B7CE-13C1F0ACE294}">
  <sheetPr codeName="Sheet27">
    <tabColor rgb="FF00B0F0"/>
    <pageSetUpPr fitToPage="1"/>
  </sheetPr>
  <dimension ref="A1:J37"/>
  <sheetViews>
    <sheetView zoomScale="80" zoomScaleNormal="80" workbookViewId="0">
      <selection activeCell="I28" sqref="I28"/>
    </sheetView>
  </sheetViews>
  <sheetFormatPr defaultRowHeight="14.5" x14ac:dyDescent="0.35"/>
  <cols>
    <col min="1" max="1" width="47.54296875" style="44" customWidth="1"/>
    <col min="2" max="4" width="11.54296875" style="44" customWidth="1"/>
    <col min="5" max="5" width="11.7265625" style="44" customWidth="1"/>
    <col min="6" max="6" width="11.1796875" style="44" customWidth="1"/>
    <col min="7" max="7" width="13.81640625" style="44" customWidth="1"/>
    <col min="8" max="8" width="12.1796875" style="44" customWidth="1"/>
    <col min="9" max="9" width="13.7265625" style="44" customWidth="1"/>
    <col min="10" max="10" width="12.81640625" style="44" customWidth="1"/>
    <col min="11" max="229" width="9.1796875" style="44"/>
    <col min="230" max="230" width="45.54296875" style="44" bestFit="1" customWidth="1"/>
    <col min="231" max="231" width="0.54296875" style="44" customWidth="1"/>
    <col min="232" max="232" width="14.453125" style="44" customWidth="1"/>
    <col min="233" max="233" width="0.54296875" style="44" customWidth="1"/>
    <col min="234" max="234" width="14.453125" style="44" customWidth="1"/>
    <col min="235" max="235" width="0.54296875" style="44" customWidth="1"/>
    <col min="236" max="236" width="14.453125" style="44" customWidth="1"/>
    <col min="237" max="237" width="0.54296875" style="44" customWidth="1"/>
    <col min="238" max="238" width="14.453125" style="44" customWidth="1"/>
    <col min="239" max="239" width="0.54296875" style="44" customWidth="1"/>
    <col min="240" max="240" width="14.453125" style="44" customWidth="1"/>
    <col min="241" max="241" width="0.54296875" style="44" customWidth="1"/>
    <col min="242" max="242" width="14.453125" style="44" customWidth="1"/>
    <col min="243" max="243" width="3.54296875" style="44" customWidth="1"/>
    <col min="244" max="244" width="0.54296875" style="44" customWidth="1"/>
    <col min="245" max="245" width="14.453125" style="44" customWidth="1"/>
    <col min="246" max="246" width="0.54296875" style="44" customWidth="1"/>
    <col min="247" max="247" width="14.453125" style="44" customWidth="1"/>
    <col min="248" max="248" width="0.54296875" style="44" customWidth="1"/>
    <col min="249" max="249" width="14.453125" style="44" customWidth="1"/>
    <col min="250" max="250" width="0.54296875" style="44" customWidth="1"/>
    <col min="251" max="251" width="14.453125" style="44" customWidth="1"/>
    <col min="252" max="252" width="0.54296875" style="44" customWidth="1"/>
    <col min="253" max="253" width="14.453125" style="44" customWidth="1"/>
    <col min="254" max="254" width="0.54296875" style="44" customWidth="1"/>
    <col min="255" max="255" width="14.453125" style="44" customWidth="1"/>
    <col min="256" max="256" width="3.54296875" style="44" customWidth="1"/>
    <col min="257" max="485" width="9.1796875" style="44"/>
    <col min="486" max="486" width="45.54296875" style="44" bestFit="1" customWidth="1"/>
    <col min="487" max="487" width="0.54296875" style="44" customWidth="1"/>
    <col min="488" max="488" width="14.453125" style="44" customWidth="1"/>
    <col min="489" max="489" width="0.54296875" style="44" customWidth="1"/>
    <col min="490" max="490" width="14.453125" style="44" customWidth="1"/>
    <col min="491" max="491" width="0.54296875" style="44" customWidth="1"/>
    <col min="492" max="492" width="14.453125" style="44" customWidth="1"/>
    <col min="493" max="493" width="0.54296875" style="44" customWidth="1"/>
    <col min="494" max="494" width="14.453125" style="44" customWidth="1"/>
    <col min="495" max="495" width="0.54296875" style="44" customWidth="1"/>
    <col min="496" max="496" width="14.453125" style="44" customWidth="1"/>
    <col min="497" max="497" width="0.54296875" style="44" customWidth="1"/>
    <col min="498" max="498" width="14.453125" style="44" customWidth="1"/>
    <col min="499" max="499" width="3.54296875" style="44" customWidth="1"/>
    <col min="500" max="500" width="0.54296875" style="44" customWidth="1"/>
    <col min="501" max="501" width="14.453125" style="44" customWidth="1"/>
    <col min="502" max="502" width="0.54296875" style="44" customWidth="1"/>
    <col min="503" max="503" width="14.453125" style="44" customWidth="1"/>
    <col min="504" max="504" width="0.54296875" style="44" customWidth="1"/>
    <col min="505" max="505" width="14.453125" style="44" customWidth="1"/>
    <col min="506" max="506" width="0.54296875" style="44" customWidth="1"/>
    <col min="507" max="507" width="14.453125" style="44" customWidth="1"/>
    <col min="508" max="508" width="0.54296875" style="44" customWidth="1"/>
    <col min="509" max="509" width="14.453125" style="44" customWidth="1"/>
    <col min="510" max="510" width="0.54296875" style="44" customWidth="1"/>
    <col min="511" max="511" width="14.453125" style="44" customWidth="1"/>
    <col min="512" max="512" width="3.54296875" style="44" customWidth="1"/>
    <col min="513" max="741" width="9.1796875" style="44"/>
    <col min="742" max="742" width="45.54296875" style="44" bestFit="1" customWidth="1"/>
    <col min="743" max="743" width="0.54296875" style="44" customWidth="1"/>
    <col min="744" max="744" width="14.453125" style="44" customWidth="1"/>
    <col min="745" max="745" width="0.54296875" style="44" customWidth="1"/>
    <col min="746" max="746" width="14.453125" style="44" customWidth="1"/>
    <col min="747" max="747" width="0.54296875" style="44" customWidth="1"/>
    <col min="748" max="748" width="14.453125" style="44" customWidth="1"/>
    <col min="749" max="749" width="0.54296875" style="44" customWidth="1"/>
    <col min="750" max="750" width="14.453125" style="44" customWidth="1"/>
    <col min="751" max="751" width="0.54296875" style="44" customWidth="1"/>
    <col min="752" max="752" width="14.453125" style="44" customWidth="1"/>
    <col min="753" max="753" width="0.54296875" style="44" customWidth="1"/>
    <col min="754" max="754" width="14.453125" style="44" customWidth="1"/>
    <col min="755" max="755" width="3.54296875" style="44" customWidth="1"/>
    <col min="756" max="756" width="0.54296875" style="44" customWidth="1"/>
    <col min="757" max="757" width="14.453125" style="44" customWidth="1"/>
    <col min="758" max="758" width="0.54296875" style="44" customWidth="1"/>
    <col min="759" max="759" width="14.453125" style="44" customWidth="1"/>
    <col min="760" max="760" width="0.54296875" style="44" customWidth="1"/>
    <col min="761" max="761" width="14.453125" style="44" customWidth="1"/>
    <col min="762" max="762" width="0.54296875" style="44" customWidth="1"/>
    <col min="763" max="763" width="14.453125" style="44" customWidth="1"/>
    <col min="764" max="764" width="0.54296875" style="44" customWidth="1"/>
    <col min="765" max="765" width="14.453125" style="44" customWidth="1"/>
    <col min="766" max="766" width="0.54296875" style="44" customWidth="1"/>
    <col min="767" max="767" width="14.453125" style="44" customWidth="1"/>
    <col min="768" max="768" width="3.54296875" style="44" customWidth="1"/>
    <col min="769" max="997" width="9.1796875" style="44"/>
    <col min="998" max="998" width="45.54296875" style="44" bestFit="1" customWidth="1"/>
    <col min="999" max="999" width="0.54296875" style="44" customWidth="1"/>
    <col min="1000" max="1000" width="14.453125" style="44" customWidth="1"/>
    <col min="1001" max="1001" width="0.54296875" style="44" customWidth="1"/>
    <col min="1002" max="1002" width="14.453125" style="44" customWidth="1"/>
    <col min="1003" max="1003" width="0.54296875" style="44" customWidth="1"/>
    <col min="1004" max="1004" width="14.453125" style="44" customWidth="1"/>
    <col min="1005" max="1005" width="0.54296875" style="44" customWidth="1"/>
    <col min="1006" max="1006" width="14.453125" style="44" customWidth="1"/>
    <col min="1007" max="1007" width="0.54296875" style="44" customWidth="1"/>
    <col min="1008" max="1008" width="14.453125" style="44" customWidth="1"/>
    <col min="1009" max="1009" width="0.54296875" style="44" customWidth="1"/>
    <col min="1010" max="1010" width="14.453125" style="44" customWidth="1"/>
    <col min="1011" max="1011" width="3.54296875" style="44" customWidth="1"/>
    <col min="1012" max="1012" width="0.54296875" style="44" customWidth="1"/>
    <col min="1013" max="1013" width="14.453125" style="44" customWidth="1"/>
    <col min="1014" max="1014" width="0.54296875" style="44" customWidth="1"/>
    <col min="1015" max="1015" width="14.453125" style="44" customWidth="1"/>
    <col min="1016" max="1016" width="0.54296875" style="44" customWidth="1"/>
    <col min="1017" max="1017" width="14.453125" style="44" customWidth="1"/>
    <col min="1018" max="1018" width="0.54296875" style="44" customWidth="1"/>
    <col min="1019" max="1019" width="14.453125" style="44" customWidth="1"/>
    <col min="1020" max="1020" width="0.54296875" style="44" customWidth="1"/>
    <col min="1021" max="1021" width="14.453125" style="44" customWidth="1"/>
    <col min="1022" max="1022" width="0.54296875" style="44" customWidth="1"/>
    <col min="1023" max="1023" width="14.453125" style="44" customWidth="1"/>
    <col min="1024" max="1024" width="3.54296875" style="44" customWidth="1"/>
    <col min="1025" max="1253" width="9.1796875" style="44"/>
    <col min="1254" max="1254" width="45.54296875" style="44" bestFit="1" customWidth="1"/>
    <col min="1255" max="1255" width="0.54296875" style="44" customWidth="1"/>
    <col min="1256" max="1256" width="14.453125" style="44" customWidth="1"/>
    <col min="1257" max="1257" width="0.54296875" style="44" customWidth="1"/>
    <col min="1258" max="1258" width="14.453125" style="44" customWidth="1"/>
    <col min="1259" max="1259" width="0.54296875" style="44" customWidth="1"/>
    <col min="1260" max="1260" width="14.453125" style="44" customWidth="1"/>
    <col min="1261" max="1261" width="0.54296875" style="44" customWidth="1"/>
    <col min="1262" max="1262" width="14.453125" style="44" customWidth="1"/>
    <col min="1263" max="1263" width="0.54296875" style="44" customWidth="1"/>
    <col min="1264" max="1264" width="14.453125" style="44" customWidth="1"/>
    <col min="1265" max="1265" width="0.54296875" style="44" customWidth="1"/>
    <col min="1266" max="1266" width="14.453125" style="44" customWidth="1"/>
    <col min="1267" max="1267" width="3.54296875" style="44" customWidth="1"/>
    <col min="1268" max="1268" width="0.54296875" style="44" customWidth="1"/>
    <col min="1269" max="1269" width="14.453125" style="44" customWidth="1"/>
    <col min="1270" max="1270" width="0.54296875" style="44" customWidth="1"/>
    <col min="1271" max="1271" width="14.453125" style="44" customWidth="1"/>
    <col min="1272" max="1272" width="0.54296875" style="44" customWidth="1"/>
    <col min="1273" max="1273" width="14.453125" style="44" customWidth="1"/>
    <col min="1274" max="1274" width="0.54296875" style="44" customWidth="1"/>
    <col min="1275" max="1275" width="14.453125" style="44" customWidth="1"/>
    <col min="1276" max="1276" width="0.54296875" style="44" customWidth="1"/>
    <col min="1277" max="1277" width="14.453125" style="44" customWidth="1"/>
    <col min="1278" max="1278" width="0.54296875" style="44" customWidth="1"/>
    <col min="1279" max="1279" width="14.453125" style="44" customWidth="1"/>
    <col min="1280" max="1280" width="3.54296875" style="44" customWidth="1"/>
    <col min="1281" max="1509" width="9.1796875" style="44"/>
    <col min="1510" max="1510" width="45.54296875" style="44" bestFit="1" customWidth="1"/>
    <col min="1511" max="1511" width="0.54296875" style="44" customWidth="1"/>
    <col min="1512" max="1512" width="14.453125" style="44" customWidth="1"/>
    <col min="1513" max="1513" width="0.54296875" style="44" customWidth="1"/>
    <col min="1514" max="1514" width="14.453125" style="44" customWidth="1"/>
    <col min="1515" max="1515" width="0.54296875" style="44" customWidth="1"/>
    <col min="1516" max="1516" width="14.453125" style="44" customWidth="1"/>
    <col min="1517" max="1517" width="0.54296875" style="44" customWidth="1"/>
    <col min="1518" max="1518" width="14.453125" style="44" customWidth="1"/>
    <col min="1519" max="1519" width="0.54296875" style="44" customWidth="1"/>
    <col min="1520" max="1520" width="14.453125" style="44" customWidth="1"/>
    <col min="1521" max="1521" width="0.54296875" style="44" customWidth="1"/>
    <col min="1522" max="1522" width="14.453125" style="44" customWidth="1"/>
    <col min="1523" max="1523" width="3.54296875" style="44" customWidth="1"/>
    <col min="1524" max="1524" width="0.54296875" style="44" customWidth="1"/>
    <col min="1525" max="1525" width="14.453125" style="44" customWidth="1"/>
    <col min="1526" max="1526" width="0.54296875" style="44" customWidth="1"/>
    <col min="1527" max="1527" width="14.453125" style="44" customWidth="1"/>
    <col min="1528" max="1528" width="0.54296875" style="44" customWidth="1"/>
    <col min="1529" max="1529" width="14.453125" style="44" customWidth="1"/>
    <col min="1530" max="1530" width="0.54296875" style="44" customWidth="1"/>
    <col min="1531" max="1531" width="14.453125" style="44" customWidth="1"/>
    <col min="1532" max="1532" width="0.54296875" style="44" customWidth="1"/>
    <col min="1533" max="1533" width="14.453125" style="44" customWidth="1"/>
    <col min="1534" max="1534" width="0.54296875" style="44" customWidth="1"/>
    <col min="1535" max="1535" width="14.453125" style="44" customWidth="1"/>
    <col min="1536" max="1536" width="3.54296875" style="44" customWidth="1"/>
    <col min="1537" max="1765" width="9.1796875" style="44"/>
    <col min="1766" max="1766" width="45.54296875" style="44" bestFit="1" customWidth="1"/>
    <col min="1767" max="1767" width="0.54296875" style="44" customWidth="1"/>
    <col min="1768" max="1768" width="14.453125" style="44" customWidth="1"/>
    <col min="1769" max="1769" width="0.54296875" style="44" customWidth="1"/>
    <col min="1770" max="1770" width="14.453125" style="44" customWidth="1"/>
    <col min="1771" max="1771" width="0.54296875" style="44" customWidth="1"/>
    <col min="1772" max="1772" width="14.453125" style="44" customWidth="1"/>
    <col min="1773" max="1773" width="0.54296875" style="44" customWidth="1"/>
    <col min="1774" max="1774" width="14.453125" style="44" customWidth="1"/>
    <col min="1775" max="1775" width="0.54296875" style="44" customWidth="1"/>
    <col min="1776" max="1776" width="14.453125" style="44" customWidth="1"/>
    <col min="1777" max="1777" width="0.54296875" style="44" customWidth="1"/>
    <col min="1778" max="1778" width="14.453125" style="44" customWidth="1"/>
    <col min="1779" max="1779" width="3.54296875" style="44" customWidth="1"/>
    <col min="1780" max="1780" width="0.54296875" style="44" customWidth="1"/>
    <col min="1781" max="1781" width="14.453125" style="44" customWidth="1"/>
    <col min="1782" max="1782" width="0.54296875" style="44" customWidth="1"/>
    <col min="1783" max="1783" width="14.453125" style="44" customWidth="1"/>
    <col min="1784" max="1784" width="0.54296875" style="44" customWidth="1"/>
    <col min="1785" max="1785" width="14.453125" style="44" customWidth="1"/>
    <col min="1786" max="1786" width="0.54296875" style="44" customWidth="1"/>
    <col min="1787" max="1787" width="14.453125" style="44" customWidth="1"/>
    <col min="1788" max="1788" width="0.54296875" style="44" customWidth="1"/>
    <col min="1789" max="1789" width="14.453125" style="44" customWidth="1"/>
    <col min="1790" max="1790" width="0.54296875" style="44" customWidth="1"/>
    <col min="1791" max="1791" width="14.453125" style="44" customWidth="1"/>
    <col min="1792" max="1792" width="3.54296875" style="44" customWidth="1"/>
    <col min="1793" max="2021" width="9.1796875" style="44"/>
    <col min="2022" max="2022" width="45.54296875" style="44" bestFit="1" customWidth="1"/>
    <col min="2023" max="2023" width="0.54296875" style="44" customWidth="1"/>
    <col min="2024" max="2024" width="14.453125" style="44" customWidth="1"/>
    <col min="2025" max="2025" width="0.54296875" style="44" customWidth="1"/>
    <col min="2026" max="2026" width="14.453125" style="44" customWidth="1"/>
    <col min="2027" max="2027" width="0.54296875" style="44" customWidth="1"/>
    <col min="2028" max="2028" width="14.453125" style="44" customWidth="1"/>
    <col min="2029" max="2029" width="0.54296875" style="44" customWidth="1"/>
    <col min="2030" max="2030" width="14.453125" style="44" customWidth="1"/>
    <col min="2031" max="2031" width="0.54296875" style="44" customWidth="1"/>
    <col min="2032" max="2032" width="14.453125" style="44" customWidth="1"/>
    <col min="2033" max="2033" width="0.54296875" style="44" customWidth="1"/>
    <col min="2034" max="2034" width="14.453125" style="44" customWidth="1"/>
    <col min="2035" max="2035" width="3.54296875" style="44" customWidth="1"/>
    <col min="2036" max="2036" width="0.54296875" style="44" customWidth="1"/>
    <col min="2037" max="2037" width="14.453125" style="44" customWidth="1"/>
    <col min="2038" max="2038" width="0.54296875" style="44" customWidth="1"/>
    <col min="2039" max="2039" width="14.453125" style="44" customWidth="1"/>
    <col min="2040" max="2040" width="0.54296875" style="44" customWidth="1"/>
    <col min="2041" max="2041" width="14.453125" style="44" customWidth="1"/>
    <col min="2042" max="2042" width="0.54296875" style="44" customWidth="1"/>
    <col min="2043" max="2043" width="14.453125" style="44" customWidth="1"/>
    <col min="2044" max="2044" width="0.54296875" style="44" customWidth="1"/>
    <col min="2045" max="2045" width="14.453125" style="44" customWidth="1"/>
    <col min="2046" max="2046" width="0.54296875" style="44" customWidth="1"/>
    <col min="2047" max="2047" width="14.453125" style="44" customWidth="1"/>
    <col min="2048" max="2048" width="3.54296875" style="44" customWidth="1"/>
    <col min="2049" max="2277" width="9.1796875" style="44"/>
    <col min="2278" max="2278" width="45.54296875" style="44" bestFit="1" customWidth="1"/>
    <col min="2279" max="2279" width="0.54296875" style="44" customWidth="1"/>
    <col min="2280" max="2280" width="14.453125" style="44" customWidth="1"/>
    <col min="2281" max="2281" width="0.54296875" style="44" customWidth="1"/>
    <col min="2282" max="2282" width="14.453125" style="44" customWidth="1"/>
    <col min="2283" max="2283" width="0.54296875" style="44" customWidth="1"/>
    <col min="2284" max="2284" width="14.453125" style="44" customWidth="1"/>
    <col min="2285" max="2285" width="0.54296875" style="44" customWidth="1"/>
    <col min="2286" max="2286" width="14.453125" style="44" customWidth="1"/>
    <col min="2287" max="2287" width="0.54296875" style="44" customWidth="1"/>
    <col min="2288" max="2288" width="14.453125" style="44" customWidth="1"/>
    <col min="2289" max="2289" width="0.54296875" style="44" customWidth="1"/>
    <col min="2290" max="2290" width="14.453125" style="44" customWidth="1"/>
    <col min="2291" max="2291" width="3.54296875" style="44" customWidth="1"/>
    <col min="2292" max="2292" width="0.54296875" style="44" customWidth="1"/>
    <col min="2293" max="2293" width="14.453125" style="44" customWidth="1"/>
    <col min="2294" max="2294" width="0.54296875" style="44" customWidth="1"/>
    <col min="2295" max="2295" width="14.453125" style="44" customWidth="1"/>
    <col min="2296" max="2296" width="0.54296875" style="44" customWidth="1"/>
    <col min="2297" max="2297" width="14.453125" style="44" customWidth="1"/>
    <col min="2298" max="2298" width="0.54296875" style="44" customWidth="1"/>
    <col min="2299" max="2299" width="14.453125" style="44" customWidth="1"/>
    <col min="2300" max="2300" width="0.54296875" style="44" customWidth="1"/>
    <col min="2301" max="2301" width="14.453125" style="44" customWidth="1"/>
    <col min="2302" max="2302" width="0.54296875" style="44" customWidth="1"/>
    <col min="2303" max="2303" width="14.453125" style="44" customWidth="1"/>
    <col min="2304" max="2304" width="3.54296875" style="44" customWidth="1"/>
    <col min="2305" max="2533" width="9.1796875" style="44"/>
    <col min="2534" max="2534" width="45.54296875" style="44" bestFit="1" customWidth="1"/>
    <col min="2535" max="2535" width="0.54296875" style="44" customWidth="1"/>
    <col min="2536" max="2536" width="14.453125" style="44" customWidth="1"/>
    <col min="2537" max="2537" width="0.54296875" style="44" customWidth="1"/>
    <col min="2538" max="2538" width="14.453125" style="44" customWidth="1"/>
    <col min="2539" max="2539" width="0.54296875" style="44" customWidth="1"/>
    <col min="2540" max="2540" width="14.453125" style="44" customWidth="1"/>
    <col min="2541" max="2541" width="0.54296875" style="44" customWidth="1"/>
    <col min="2542" max="2542" width="14.453125" style="44" customWidth="1"/>
    <col min="2543" max="2543" width="0.54296875" style="44" customWidth="1"/>
    <col min="2544" max="2544" width="14.453125" style="44" customWidth="1"/>
    <col min="2545" max="2545" width="0.54296875" style="44" customWidth="1"/>
    <col min="2546" max="2546" width="14.453125" style="44" customWidth="1"/>
    <col min="2547" max="2547" width="3.54296875" style="44" customWidth="1"/>
    <col min="2548" max="2548" width="0.54296875" style="44" customWidth="1"/>
    <col min="2549" max="2549" width="14.453125" style="44" customWidth="1"/>
    <col min="2550" max="2550" width="0.54296875" style="44" customWidth="1"/>
    <col min="2551" max="2551" width="14.453125" style="44" customWidth="1"/>
    <col min="2552" max="2552" width="0.54296875" style="44" customWidth="1"/>
    <col min="2553" max="2553" width="14.453125" style="44" customWidth="1"/>
    <col min="2554" max="2554" width="0.54296875" style="44" customWidth="1"/>
    <col min="2555" max="2555" width="14.453125" style="44" customWidth="1"/>
    <col min="2556" max="2556" width="0.54296875" style="44" customWidth="1"/>
    <col min="2557" max="2557" width="14.453125" style="44" customWidth="1"/>
    <col min="2558" max="2558" width="0.54296875" style="44" customWidth="1"/>
    <col min="2559" max="2559" width="14.453125" style="44" customWidth="1"/>
    <col min="2560" max="2560" width="3.54296875" style="44" customWidth="1"/>
    <col min="2561" max="2789" width="9.1796875" style="44"/>
    <col min="2790" max="2790" width="45.54296875" style="44" bestFit="1" customWidth="1"/>
    <col min="2791" max="2791" width="0.54296875" style="44" customWidth="1"/>
    <col min="2792" max="2792" width="14.453125" style="44" customWidth="1"/>
    <col min="2793" max="2793" width="0.54296875" style="44" customWidth="1"/>
    <col min="2794" max="2794" width="14.453125" style="44" customWidth="1"/>
    <col min="2795" max="2795" width="0.54296875" style="44" customWidth="1"/>
    <col min="2796" max="2796" width="14.453125" style="44" customWidth="1"/>
    <col min="2797" max="2797" width="0.54296875" style="44" customWidth="1"/>
    <col min="2798" max="2798" width="14.453125" style="44" customWidth="1"/>
    <col min="2799" max="2799" width="0.54296875" style="44" customWidth="1"/>
    <col min="2800" max="2800" width="14.453125" style="44" customWidth="1"/>
    <col min="2801" max="2801" width="0.54296875" style="44" customWidth="1"/>
    <col min="2802" max="2802" width="14.453125" style="44" customWidth="1"/>
    <col min="2803" max="2803" width="3.54296875" style="44" customWidth="1"/>
    <col min="2804" max="2804" width="0.54296875" style="44" customWidth="1"/>
    <col min="2805" max="2805" width="14.453125" style="44" customWidth="1"/>
    <col min="2806" max="2806" width="0.54296875" style="44" customWidth="1"/>
    <col min="2807" max="2807" width="14.453125" style="44" customWidth="1"/>
    <col min="2808" max="2808" width="0.54296875" style="44" customWidth="1"/>
    <col min="2809" max="2809" width="14.453125" style="44" customWidth="1"/>
    <col min="2810" max="2810" width="0.54296875" style="44" customWidth="1"/>
    <col min="2811" max="2811" width="14.453125" style="44" customWidth="1"/>
    <col min="2812" max="2812" width="0.54296875" style="44" customWidth="1"/>
    <col min="2813" max="2813" width="14.453125" style="44" customWidth="1"/>
    <col min="2814" max="2814" width="0.54296875" style="44" customWidth="1"/>
    <col min="2815" max="2815" width="14.453125" style="44" customWidth="1"/>
    <col min="2816" max="2816" width="3.54296875" style="44" customWidth="1"/>
    <col min="2817" max="3045" width="9.1796875" style="44"/>
    <col min="3046" max="3046" width="45.54296875" style="44" bestFit="1" customWidth="1"/>
    <col min="3047" max="3047" width="0.54296875" style="44" customWidth="1"/>
    <col min="3048" max="3048" width="14.453125" style="44" customWidth="1"/>
    <col min="3049" max="3049" width="0.54296875" style="44" customWidth="1"/>
    <col min="3050" max="3050" width="14.453125" style="44" customWidth="1"/>
    <col min="3051" max="3051" width="0.54296875" style="44" customWidth="1"/>
    <col min="3052" max="3052" width="14.453125" style="44" customWidth="1"/>
    <col min="3053" max="3053" width="0.54296875" style="44" customWidth="1"/>
    <col min="3054" max="3054" width="14.453125" style="44" customWidth="1"/>
    <col min="3055" max="3055" width="0.54296875" style="44" customWidth="1"/>
    <col min="3056" max="3056" width="14.453125" style="44" customWidth="1"/>
    <col min="3057" max="3057" width="0.54296875" style="44" customWidth="1"/>
    <col min="3058" max="3058" width="14.453125" style="44" customWidth="1"/>
    <col min="3059" max="3059" width="3.54296875" style="44" customWidth="1"/>
    <col min="3060" max="3060" width="0.54296875" style="44" customWidth="1"/>
    <col min="3061" max="3061" width="14.453125" style="44" customWidth="1"/>
    <col min="3062" max="3062" width="0.54296875" style="44" customWidth="1"/>
    <col min="3063" max="3063" width="14.453125" style="44" customWidth="1"/>
    <col min="3064" max="3064" width="0.54296875" style="44" customWidth="1"/>
    <col min="3065" max="3065" width="14.453125" style="44" customWidth="1"/>
    <col min="3066" max="3066" width="0.54296875" style="44" customWidth="1"/>
    <col min="3067" max="3067" width="14.453125" style="44" customWidth="1"/>
    <col min="3068" max="3068" width="0.54296875" style="44" customWidth="1"/>
    <col min="3069" max="3069" width="14.453125" style="44" customWidth="1"/>
    <col min="3070" max="3070" width="0.54296875" style="44" customWidth="1"/>
    <col min="3071" max="3071" width="14.453125" style="44" customWidth="1"/>
    <col min="3072" max="3072" width="3.54296875" style="44" customWidth="1"/>
    <col min="3073" max="3301" width="9.1796875" style="44"/>
    <col min="3302" max="3302" width="45.54296875" style="44" bestFit="1" customWidth="1"/>
    <col min="3303" max="3303" width="0.54296875" style="44" customWidth="1"/>
    <col min="3304" max="3304" width="14.453125" style="44" customWidth="1"/>
    <col min="3305" max="3305" width="0.54296875" style="44" customWidth="1"/>
    <col min="3306" max="3306" width="14.453125" style="44" customWidth="1"/>
    <col min="3307" max="3307" width="0.54296875" style="44" customWidth="1"/>
    <col min="3308" max="3308" width="14.453125" style="44" customWidth="1"/>
    <col min="3309" max="3309" width="0.54296875" style="44" customWidth="1"/>
    <col min="3310" max="3310" width="14.453125" style="44" customWidth="1"/>
    <col min="3311" max="3311" width="0.54296875" style="44" customWidth="1"/>
    <col min="3312" max="3312" width="14.453125" style="44" customWidth="1"/>
    <col min="3313" max="3313" width="0.54296875" style="44" customWidth="1"/>
    <col min="3314" max="3314" width="14.453125" style="44" customWidth="1"/>
    <col min="3315" max="3315" width="3.54296875" style="44" customWidth="1"/>
    <col min="3316" max="3316" width="0.54296875" style="44" customWidth="1"/>
    <col min="3317" max="3317" width="14.453125" style="44" customWidth="1"/>
    <col min="3318" max="3318" width="0.54296875" style="44" customWidth="1"/>
    <col min="3319" max="3319" width="14.453125" style="44" customWidth="1"/>
    <col min="3320" max="3320" width="0.54296875" style="44" customWidth="1"/>
    <col min="3321" max="3321" width="14.453125" style="44" customWidth="1"/>
    <col min="3322" max="3322" width="0.54296875" style="44" customWidth="1"/>
    <col min="3323" max="3323" width="14.453125" style="44" customWidth="1"/>
    <col min="3324" max="3324" width="0.54296875" style="44" customWidth="1"/>
    <col min="3325" max="3325" width="14.453125" style="44" customWidth="1"/>
    <col min="3326" max="3326" width="0.54296875" style="44" customWidth="1"/>
    <col min="3327" max="3327" width="14.453125" style="44" customWidth="1"/>
    <col min="3328" max="3328" width="3.54296875" style="44" customWidth="1"/>
    <col min="3329" max="3557" width="9.1796875" style="44"/>
    <col min="3558" max="3558" width="45.54296875" style="44" bestFit="1" customWidth="1"/>
    <col min="3559" max="3559" width="0.54296875" style="44" customWidth="1"/>
    <col min="3560" max="3560" width="14.453125" style="44" customWidth="1"/>
    <col min="3561" max="3561" width="0.54296875" style="44" customWidth="1"/>
    <col min="3562" max="3562" width="14.453125" style="44" customWidth="1"/>
    <col min="3563" max="3563" width="0.54296875" style="44" customWidth="1"/>
    <col min="3564" max="3564" width="14.453125" style="44" customWidth="1"/>
    <col min="3565" max="3565" width="0.54296875" style="44" customWidth="1"/>
    <col min="3566" max="3566" width="14.453125" style="44" customWidth="1"/>
    <col min="3567" max="3567" width="0.54296875" style="44" customWidth="1"/>
    <col min="3568" max="3568" width="14.453125" style="44" customWidth="1"/>
    <col min="3569" max="3569" width="0.54296875" style="44" customWidth="1"/>
    <col min="3570" max="3570" width="14.453125" style="44" customWidth="1"/>
    <col min="3571" max="3571" width="3.54296875" style="44" customWidth="1"/>
    <col min="3572" max="3572" width="0.54296875" style="44" customWidth="1"/>
    <col min="3573" max="3573" width="14.453125" style="44" customWidth="1"/>
    <col min="3574" max="3574" width="0.54296875" style="44" customWidth="1"/>
    <col min="3575" max="3575" width="14.453125" style="44" customWidth="1"/>
    <col min="3576" max="3576" width="0.54296875" style="44" customWidth="1"/>
    <col min="3577" max="3577" width="14.453125" style="44" customWidth="1"/>
    <col min="3578" max="3578" width="0.54296875" style="44" customWidth="1"/>
    <col min="3579" max="3579" width="14.453125" style="44" customWidth="1"/>
    <col min="3580" max="3580" width="0.54296875" style="44" customWidth="1"/>
    <col min="3581" max="3581" width="14.453125" style="44" customWidth="1"/>
    <col min="3582" max="3582" width="0.54296875" style="44" customWidth="1"/>
    <col min="3583" max="3583" width="14.453125" style="44" customWidth="1"/>
    <col min="3584" max="3584" width="3.54296875" style="44" customWidth="1"/>
    <col min="3585" max="3813" width="9.1796875" style="44"/>
    <col min="3814" max="3814" width="45.54296875" style="44" bestFit="1" customWidth="1"/>
    <col min="3815" max="3815" width="0.54296875" style="44" customWidth="1"/>
    <col min="3816" max="3816" width="14.453125" style="44" customWidth="1"/>
    <col min="3817" max="3817" width="0.54296875" style="44" customWidth="1"/>
    <col min="3818" max="3818" width="14.453125" style="44" customWidth="1"/>
    <col min="3819" max="3819" width="0.54296875" style="44" customWidth="1"/>
    <col min="3820" max="3820" width="14.453125" style="44" customWidth="1"/>
    <col min="3821" max="3821" width="0.54296875" style="44" customWidth="1"/>
    <col min="3822" max="3822" width="14.453125" style="44" customWidth="1"/>
    <col min="3823" max="3823" width="0.54296875" style="44" customWidth="1"/>
    <col min="3824" max="3824" width="14.453125" style="44" customWidth="1"/>
    <col min="3825" max="3825" width="0.54296875" style="44" customWidth="1"/>
    <col min="3826" max="3826" width="14.453125" style="44" customWidth="1"/>
    <col min="3827" max="3827" width="3.54296875" style="44" customWidth="1"/>
    <col min="3828" max="3828" width="0.54296875" style="44" customWidth="1"/>
    <col min="3829" max="3829" width="14.453125" style="44" customWidth="1"/>
    <col min="3830" max="3830" width="0.54296875" style="44" customWidth="1"/>
    <col min="3831" max="3831" width="14.453125" style="44" customWidth="1"/>
    <col min="3832" max="3832" width="0.54296875" style="44" customWidth="1"/>
    <col min="3833" max="3833" width="14.453125" style="44" customWidth="1"/>
    <col min="3834" max="3834" width="0.54296875" style="44" customWidth="1"/>
    <col min="3835" max="3835" width="14.453125" style="44" customWidth="1"/>
    <col min="3836" max="3836" width="0.54296875" style="44" customWidth="1"/>
    <col min="3837" max="3837" width="14.453125" style="44" customWidth="1"/>
    <col min="3838" max="3838" width="0.54296875" style="44" customWidth="1"/>
    <col min="3839" max="3839" width="14.453125" style="44" customWidth="1"/>
    <col min="3840" max="3840" width="3.54296875" style="44" customWidth="1"/>
    <col min="3841" max="4069" width="9.1796875" style="44"/>
    <col min="4070" max="4070" width="45.54296875" style="44" bestFit="1" customWidth="1"/>
    <col min="4071" max="4071" width="0.54296875" style="44" customWidth="1"/>
    <col min="4072" max="4072" width="14.453125" style="44" customWidth="1"/>
    <col min="4073" max="4073" width="0.54296875" style="44" customWidth="1"/>
    <col min="4074" max="4074" width="14.453125" style="44" customWidth="1"/>
    <col min="4075" max="4075" width="0.54296875" style="44" customWidth="1"/>
    <col min="4076" max="4076" width="14.453125" style="44" customWidth="1"/>
    <col min="4077" max="4077" width="0.54296875" style="44" customWidth="1"/>
    <col min="4078" max="4078" width="14.453125" style="44" customWidth="1"/>
    <col min="4079" max="4079" width="0.54296875" style="44" customWidth="1"/>
    <col min="4080" max="4080" width="14.453125" style="44" customWidth="1"/>
    <col min="4081" max="4081" width="0.54296875" style="44" customWidth="1"/>
    <col min="4082" max="4082" width="14.453125" style="44" customWidth="1"/>
    <col min="4083" max="4083" width="3.54296875" style="44" customWidth="1"/>
    <col min="4084" max="4084" width="0.54296875" style="44" customWidth="1"/>
    <col min="4085" max="4085" width="14.453125" style="44" customWidth="1"/>
    <col min="4086" max="4086" width="0.54296875" style="44" customWidth="1"/>
    <col min="4087" max="4087" width="14.453125" style="44" customWidth="1"/>
    <col min="4088" max="4088" width="0.54296875" style="44" customWidth="1"/>
    <col min="4089" max="4089" width="14.453125" style="44" customWidth="1"/>
    <col min="4090" max="4090" width="0.54296875" style="44" customWidth="1"/>
    <col min="4091" max="4091" width="14.453125" style="44" customWidth="1"/>
    <col min="4092" max="4092" width="0.54296875" style="44" customWidth="1"/>
    <col min="4093" max="4093" width="14.453125" style="44" customWidth="1"/>
    <col min="4094" max="4094" width="0.54296875" style="44" customWidth="1"/>
    <col min="4095" max="4095" width="14.453125" style="44" customWidth="1"/>
    <col min="4096" max="4096" width="3.54296875" style="44" customWidth="1"/>
    <col min="4097" max="4325" width="9.1796875" style="44"/>
    <col min="4326" max="4326" width="45.54296875" style="44" bestFit="1" customWidth="1"/>
    <col min="4327" max="4327" width="0.54296875" style="44" customWidth="1"/>
    <col min="4328" max="4328" width="14.453125" style="44" customWidth="1"/>
    <col min="4329" max="4329" width="0.54296875" style="44" customWidth="1"/>
    <col min="4330" max="4330" width="14.453125" style="44" customWidth="1"/>
    <col min="4331" max="4331" width="0.54296875" style="44" customWidth="1"/>
    <col min="4332" max="4332" width="14.453125" style="44" customWidth="1"/>
    <col min="4333" max="4333" width="0.54296875" style="44" customWidth="1"/>
    <col min="4334" max="4334" width="14.453125" style="44" customWidth="1"/>
    <col min="4335" max="4335" width="0.54296875" style="44" customWidth="1"/>
    <col min="4336" max="4336" width="14.453125" style="44" customWidth="1"/>
    <col min="4337" max="4337" width="0.54296875" style="44" customWidth="1"/>
    <col min="4338" max="4338" width="14.453125" style="44" customWidth="1"/>
    <col min="4339" max="4339" width="3.54296875" style="44" customWidth="1"/>
    <col min="4340" max="4340" width="0.54296875" style="44" customWidth="1"/>
    <col min="4341" max="4341" width="14.453125" style="44" customWidth="1"/>
    <col min="4342" max="4342" width="0.54296875" style="44" customWidth="1"/>
    <col min="4343" max="4343" width="14.453125" style="44" customWidth="1"/>
    <col min="4344" max="4344" width="0.54296875" style="44" customWidth="1"/>
    <col min="4345" max="4345" width="14.453125" style="44" customWidth="1"/>
    <col min="4346" max="4346" width="0.54296875" style="44" customWidth="1"/>
    <col min="4347" max="4347" width="14.453125" style="44" customWidth="1"/>
    <col min="4348" max="4348" width="0.54296875" style="44" customWidth="1"/>
    <col min="4349" max="4349" width="14.453125" style="44" customWidth="1"/>
    <col min="4350" max="4350" width="0.54296875" style="44" customWidth="1"/>
    <col min="4351" max="4351" width="14.453125" style="44" customWidth="1"/>
    <col min="4352" max="4352" width="3.54296875" style="44" customWidth="1"/>
    <col min="4353" max="4581" width="9.1796875" style="44"/>
    <col min="4582" max="4582" width="45.54296875" style="44" bestFit="1" customWidth="1"/>
    <col min="4583" max="4583" width="0.54296875" style="44" customWidth="1"/>
    <col min="4584" max="4584" width="14.453125" style="44" customWidth="1"/>
    <col min="4585" max="4585" width="0.54296875" style="44" customWidth="1"/>
    <col min="4586" max="4586" width="14.453125" style="44" customWidth="1"/>
    <col min="4587" max="4587" width="0.54296875" style="44" customWidth="1"/>
    <col min="4588" max="4588" width="14.453125" style="44" customWidth="1"/>
    <col min="4589" max="4589" width="0.54296875" style="44" customWidth="1"/>
    <col min="4590" max="4590" width="14.453125" style="44" customWidth="1"/>
    <col min="4591" max="4591" width="0.54296875" style="44" customWidth="1"/>
    <col min="4592" max="4592" width="14.453125" style="44" customWidth="1"/>
    <col min="4593" max="4593" width="0.54296875" style="44" customWidth="1"/>
    <col min="4594" max="4594" width="14.453125" style="44" customWidth="1"/>
    <col min="4595" max="4595" width="3.54296875" style="44" customWidth="1"/>
    <col min="4596" max="4596" width="0.54296875" style="44" customWidth="1"/>
    <col min="4597" max="4597" width="14.453125" style="44" customWidth="1"/>
    <col min="4598" max="4598" width="0.54296875" style="44" customWidth="1"/>
    <col min="4599" max="4599" width="14.453125" style="44" customWidth="1"/>
    <col min="4600" max="4600" width="0.54296875" style="44" customWidth="1"/>
    <col min="4601" max="4601" width="14.453125" style="44" customWidth="1"/>
    <col min="4602" max="4602" width="0.54296875" style="44" customWidth="1"/>
    <col min="4603" max="4603" width="14.453125" style="44" customWidth="1"/>
    <col min="4604" max="4604" width="0.54296875" style="44" customWidth="1"/>
    <col min="4605" max="4605" width="14.453125" style="44" customWidth="1"/>
    <col min="4606" max="4606" width="0.54296875" style="44" customWidth="1"/>
    <col min="4607" max="4607" width="14.453125" style="44" customWidth="1"/>
    <col min="4608" max="4608" width="3.54296875" style="44" customWidth="1"/>
    <col min="4609" max="4837" width="9.1796875" style="44"/>
    <col min="4838" max="4838" width="45.54296875" style="44" bestFit="1" customWidth="1"/>
    <col min="4839" max="4839" width="0.54296875" style="44" customWidth="1"/>
    <col min="4840" max="4840" width="14.453125" style="44" customWidth="1"/>
    <col min="4841" max="4841" width="0.54296875" style="44" customWidth="1"/>
    <col min="4842" max="4842" width="14.453125" style="44" customWidth="1"/>
    <col min="4843" max="4843" width="0.54296875" style="44" customWidth="1"/>
    <col min="4844" max="4844" width="14.453125" style="44" customWidth="1"/>
    <col min="4845" max="4845" width="0.54296875" style="44" customWidth="1"/>
    <col min="4846" max="4846" width="14.453125" style="44" customWidth="1"/>
    <col min="4847" max="4847" width="0.54296875" style="44" customWidth="1"/>
    <col min="4848" max="4848" width="14.453125" style="44" customWidth="1"/>
    <col min="4849" max="4849" width="0.54296875" style="44" customWidth="1"/>
    <col min="4850" max="4850" width="14.453125" style="44" customWidth="1"/>
    <col min="4851" max="4851" width="3.54296875" style="44" customWidth="1"/>
    <col min="4852" max="4852" width="0.54296875" style="44" customWidth="1"/>
    <col min="4853" max="4853" width="14.453125" style="44" customWidth="1"/>
    <col min="4854" max="4854" width="0.54296875" style="44" customWidth="1"/>
    <col min="4855" max="4855" width="14.453125" style="44" customWidth="1"/>
    <col min="4856" max="4856" width="0.54296875" style="44" customWidth="1"/>
    <col min="4857" max="4857" width="14.453125" style="44" customWidth="1"/>
    <col min="4858" max="4858" width="0.54296875" style="44" customWidth="1"/>
    <col min="4859" max="4859" width="14.453125" style="44" customWidth="1"/>
    <col min="4860" max="4860" width="0.54296875" style="44" customWidth="1"/>
    <col min="4861" max="4861" width="14.453125" style="44" customWidth="1"/>
    <col min="4862" max="4862" width="0.54296875" style="44" customWidth="1"/>
    <col min="4863" max="4863" width="14.453125" style="44" customWidth="1"/>
    <col min="4864" max="4864" width="3.54296875" style="44" customWidth="1"/>
    <col min="4865" max="5093" width="9.1796875" style="44"/>
    <col min="5094" max="5094" width="45.54296875" style="44" bestFit="1" customWidth="1"/>
    <col min="5095" max="5095" width="0.54296875" style="44" customWidth="1"/>
    <col min="5096" max="5096" width="14.453125" style="44" customWidth="1"/>
    <col min="5097" max="5097" width="0.54296875" style="44" customWidth="1"/>
    <col min="5098" max="5098" width="14.453125" style="44" customWidth="1"/>
    <col min="5099" max="5099" width="0.54296875" style="44" customWidth="1"/>
    <col min="5100" max="5100" width="14.453125" style="44" customWidth="1"/>
    <col min="5101" max="5101" width="0.54296875" style="44" customWidth="1"/>
    <col min="5102" max="5102" width="14.453125" style="44" customWidth="1"/>
    <col min="5103" max="5103" width="0.54296875" style="44" customWidth="1"/>
    <col min="5104" max="5104" width="14.453125" style="44" customWidth="1"/>
    <col min="5105" max="5105" width="0.54296875" style="44" customWidth="1"/>
    <col min="5106" max="5106" width="14.453125" style="44" customWidth="1"/>
    <col min="5107" max="5107" width="3.54296875" style="44" customWidth="1"/>
    <col min="5108" max="5108" width="0.54296875" style="44" customWidth="1"/>
    <col min="5109" max="5109" width="14.453125" style="44" customWidth="1"/>
    <col min="5110" max="5110" width="0.54296875" style="44" customWidth="1"/>
    <col min="5111" max="5111" width="14.453125" style="44" customWidth="1"/>
    <col min="5112" max="5112" width="0.54296875" style="44" customWidth="1"/>
    <col min="5113" max="5113" width="14.453125" style="44" customWidth="1"/>
    <col min="5114" max="5114" width="0.54296875" style="44" customWidth="1"/>
    <col min="5115" max="5115" width="14.453125" style="44" customWidth="1"/>
    <col min="5116" max="5116" width="0.54296875" style="44" customWidth="1"/>
    <col min="5117" max="5117" width="14.453125" style="44" customWidth="1"/>
    <col min="5118" max="5118" width="0.54296875" style="44" customWidth="1"/>
    <col min="5119" max="5119" width="14.453125" style="44" customWidth="1"/>
    <col min="5120" max="5120" width="3.54296875" style="44" customWidth="1"/>
    <col min="5121" max="5349" width="9.1796875" style="44"/>
    <col min="5350" max="5350" width="45.54296875" style="44" bestFit="1" customWidth="1"/>
    <col min="5351" max="5351" width="0.54296875" style="44" customWidth="1"/>
    <col min="5352" max="5352" width="14.453125" style="44" customWidth="1"/>
    <col min="5353" max="5353" width="0.54296875" style="44" customWidth="1"/>
    <col min="5354" max="5354" width="14.453125" style="44" customWidth="1"/>
    <col min="5355" max="5355" width="0.54296875" style="44" customWidth="1"/>
    <col min="5356" max="5356" width="14.453125" style="44" customWidth="1"/>
    <col min="5357" max="5357" width="0.54296875" style="44" customWidth="1"/>
    <col min="5358" max="5358" width="14.453125" style="44" customWidth="1"/>
    <col min="5359" max="5359" width="0.54296875" style="44" customWidth="1"/>
    <col min="5360" max="5360" width="14.453125" style="44" customWidth="1"/>
    <col min="5361" max="5361" width="0.54296875" style="44" customWidth="1"/>
    <col min="5362" max="5362" width="14.453125" style="44" customWidth="1"/>
    <col min="5363" max="5363" width="3.54296875" style="44" customWidth="1"/>
    <col min="5364" max="5364" width="0.54296875" style="44" customWidth="1"/>
    <col min="5365" max="5365" width="14.453125" style="44" customWidth="1"/>
    <col min="5366" max="5366" width="0.54296875" style="44" customWidth="1"/>
    <col min="5367" max="5367" width="14.453125" style="44" customWidth="1"/>
    <col min="5368" max="5368" width="0.54296875" style="44" customWidth="1"/>
    <col min="5369" max="5369" width="14.453125" style="44" customWidth="1"/>
    <col min="5370" max="5370" width="0.54296875" style="44" customWidth="1"/>
    <col min="5371" max="5371" width="14.453125" style="44" customWidth="1"/>
    <col min="5372" max="5372" width="0.54296875" style="44" customWidth="1"/>
    <col min="5373" max="5373" width="14.453125" style="44" customWidth="1"/>
    <col min="5374" max="5374" width="0.54296875" style="44" customWidth="1"/>
    <col min="5375" max="5375" width="14.453125" style="44" customWidth="1"/>
    <col min="5376" max="5376" width="3.54296875" style="44" customWidth="1"/>
    <col min="5377" max="5605" width="9.1796875" style="44"/>
    <col min="5606" max="5606" width="45.54296875" style="44" bestFit="1" customWidth="1"/>
    <col min="5607" max="5607" width="0.54296875" style="44" customWidth="1"/>
    <col min="5608" max="5608" width="14.453125" style="44" customWidth="1"/>
    <col min="5609" max="5609" width="0.54296875" style="44" customWidth="1"/>
    <col min="5610" max="5610" width="14.453125" style="44" customWidth="1"/>
    <col min="5611" max="5611" width="0.54296875" style="44" customWidth="1"/>
    <col min="5612" max="5612" width="14.453125" style="44" customWidth="1"/>
    <col min="5613" max="5613" width="0.54296875" style="44" customWidth="1"/>
    <col min="5614" max="5614" width="14.453125" style="44" customWidth="1"/>
    <col min="5615" max="5615" width="0.54296875" style="44" customWidth="1"/>
    <col min="5616" max="5616" width="14.453125" style="44" customWidth="1"/>
    <col min="5617" max="5617" width="0.54296875" style="44" customWidth="1"/>
    <col min="5618" max="5618" width="14.453125" style="44" customWidth="1"/>
    <col min="5619" max="5619" width="3.54296875" style="44" customWidth="1"/>
    <col min="5620" max="5620" width="0.54296875" style="44" customWidth="1"/>
    <col min="5621" max="5621" width="14.453125" style="44" customWidth="1"/>
    <col min="5622" max="5622" width="0.54296875" style="44" customWidth="1"/>
    <col min="5623" max="5623" width="14.453125" style="44" customWidth="1"/>
    <col min="5624" max="5624" width="0.54296875" style="44" customWidth="1"/>
    <col min="5625" max="5625" width="14.453125" style="44" customWidth="1"/>
    <col min="5626" max="5626" width="0.54296875" style="44" customWidth="1"/>
    <col min="5627" max="5627" width="14.453125" style="44" customWidth="1"/>
    <col min="5628" max="5628" width="0.54296875" style="44" customWidth="1"/>
    <col min="5629" max="5629" width="14.453125" style="44" customWidth="1"/>
    <col min="5630" max="5630" width="0.54296875" style="44" customWidth="1"/>
    <col min="5631" max="5631" width="14.453125" style="44" customWidth="1"/>
    <col min="5632" max="5632" width="3.54296875" style="44" customWidth="1"/>
    <col min="5633" max="5861" width="9.1796875" style="44"/>
    <col min="5862" max="5862" width="45.54296875" style="44" bestFit="1" customWidth="1"/>
    <col min="5863" max="5863" width="0.54296875" style="44" customWidth="1"/>
    <col min="5864" max="5864" width="14.453125" style="44" customWidth="1"/>
    <col min="5865" max="5865" width="0.54296875" style="44" customWidth="1"/>
    <col min="5866" max="5866" width="14.453125" style="44" customWidth="1"/>
    <col min="5867" max="5867" width="0.54296875" style="44" customWidth="1"/>
    <col min="5868" max="5868" width="14.453125" style="44" customWidth="1"/>
    <col min="5869" max="5869" width="0.54296875" style="44" customWidth="1"/>
    <col min="5870" max="5870" width="14.453125" style="44" customWidth="1"/>
    <col min="5871" max="5871" width="0.54296875" style="44" customWidth="1"/>
    <col min="5872" max="5872" width="14.453125" style="44" customWidth="1"/>
    <col min="5873" max="5873" width="0.54296875" style="44" customWidth="1"/>
    <col min="5874" max="5874" width="14.453125" style="44" customWidth="1"/>
    <col min="5875" max="5875" width="3.54296875" style="44" customWidth="1"/>
    <col min="5876" max="5876" width="0.54296875" style="44" customWidth="1"/>
    <col min="5877" max="5877" width="14.453125" style="44" customWidth="1"/>
    <col min="5878" max="5878" width="0.54296875" style="44" customWidth="1"/>
    <col min="5879" max="5879" width="14.453125" style="44" customWidth="1"/>
    <col min="5880" max="5880" width="0.54296875" style="44" customWidth="1"/>
    <col min="5881" max="5881" width="14.453125" style="44" customWidth="1"/>
    <col min="5882" max="5882" width="0.54296875" style="44" customWidth="1"/>
    <col min="5883" max="5883" width="14.453125" style="44" customWidth="1"/>
    <col min="5884" max="5884" width="0.54296875" style="44" customWidth="1"/>
    <col min="5885" max="5885" width="14.453125" style="44" customWidth="1"/>
    <col min="5886" max="5886" width="0.54296875" style="44" customWidth="1"/>
    <col min="5887" max="5887" width="14.453125" style="44" customWidth="1"/>
    <col min="5888" max="5888" width="3.54296875" style="44" customWidth="1"/>
    <col min="5889" max="6117" width="9.1796875" style="44"/>
    <col min="6118" max="6118" width="45.54296875" style="44" bestFit="1" customWidth="1"/>
    <col min="6119" max="6119" width="0.54296875" style="44" customWidth="1"/>
    <col min="6120" max="6120" width="14.453125" style="44" customWidth="1"/>
    <col min="6121" max="6121" width="0.54296875" style="44" customWidth="1"/>
    <col min="6122" max="6122" width="14.453125" style="44" customWidth="1"/>
    <col min="6123" max="6123" width="0.54296875" style="44" customWidth="1"/>
    <col min="6124" max="6124" width="14.453125" style="44" customWidth="1"/>
    <col min="6125" max="6125" width="0.54296875" style="44" customWidth="1"/>
    <col min="6126" max="6126" width="14.453125" style="44" customWidth="1"/>
    <col min="6127" max="6127" width="0.54296875" style="44" customWidth="1"/>
    <col min="6128" max="6128" width="14.453125" style="44" customWidth="1"/>
    <col min="6129" max="6129" width="0.54296875" style="44" customWidth="1"/>
    <col min="6130" max="6130" width="14.453125" style="44" customWidth="1"/>
    <col min="6131" max="6131" width="3.54296875" style="44" customWidth="1"/>
    <col min="6132" max="6132" width="0.54296875" style="44" customWidth="1"/>
    <col min="6133" max="6133" width="14.453125" style="44" customWidth="1"/>
    <col min="6134" max="6134" width="0.54296875" style="44" customWidth="1"/>
    <col min="6135" max="6135" width="14.453125" style="44" customWidth="1"/>
    <col min="6136" max="6136" width="0.54296875" style="44" customWidth="1"/>
    <col min="6137" max="6137" width="14.453125" style="44" customWidth="1"/>
    <col min="6138" max="6138" width="0.54296875" style="44" customWidth="1"/>
    <col min="6139" max="6139" width="14.453125" style="44" customWidth="1"/>
    <col min="6140" max="6140" width="0.54296875" style="44" customWidth="1"/>
    <col min="6141" max="6141" width="14.453125" style="44" customWidth="1"/>
    <col min="6142" max="6142" width="0.54296875" style="44" customWidth="1"/>
    <col min="6143" max="6143" width="14.453125" style="44" customWidth="1"/>
    <col min="6144" max="6144" width="3.54296875" style="44" customWidth="1"/>
    <col min="6145" max="6373" width="9.1796875" style="44"/>
    <col min="6374" max="6374" width="45.54296875" style="44" bestFit="1" customWidth="1"/>
    <col min="6375" max="6375" width="0.54296875" style="44" customWidth="1"/>
    <col min="6376" max="6376" width="14.453125" style="44" customWidth="1"/>
    <col min="6377" max="6377" width="0.54296875" style="44" customWidth="1"/>
    <col min="6378" max="6378" width="14.453125" style="44" customWidth="1"/>
    <col min="6379" max="6379" width="0.54296875" style="44" customWidth="1"/>
    <col min="6380" max="6380" width="14.453125" style="44" customWidth="1"/>
    <col min="6381" max="6381" width="0.54296875" style="44" customWidth="1"/>
    <col min="6382" max="6382" width="14.453125" style="44" customWidth="1"/>
    <col min="6383" max="6383" width="0.54296875" style="44" customWidth="1"/>
    <col min="6384" max="6384" width="14.453125" style="44" customWidth="1"/>
    <col min="6385" max="6385" width="0.54296875" style="44" customWidth="1"/>
    <col min="6386" max="6386" width="14.453125" style="44" customWidth="1"/>
    <col min="6387" max="6387" width="3.54296875" style="44" customWidth="1"/>
    <col min="6388" max="6388" width="0.54296875" style="44" customWidth="1"/>
    <col min="6389" max="6389" width="14.453125" style="44" customWidth="1"/>
    <col min="6390" max="6390" width="0.54296875" style="44" customWidth="1"/>
    <col min="6391" max="6391" width="14.453125" style="44" customWidth="1"/>
    <col min="6392" max="6392" width="0.54296875" style="44" customWidth="1"/>
    <col min="6393" max="6393" width="14.453125" style="44" customWidth="1"/>
    <col min="6394" max="6394" width="0.54296875" style="44" customWidth="1"/>
    <col min="6395" max="6395" width="14.453125" style="44" customWidth="1"/>
    <col min="6396" max="6396" width="0.54296875" style="44" customWidth="1"/>
    <col min="6397" max="6397" width="14.453125" style="44" customWidth="1"/>
    <col min="6398" max="6398" width="0.54296875" style="44" customWidth="1"/>
    <col min="6399" max="6399" width="14.453125" style="44" customWidth="1"/>
    <col min="6400" max="6400" width="3.54296875" style="44" customWidth="1"/>
    <col min="6401" max="6629" width="9.1796875" style="44"/>
    <col min="6630" max="6630" width="45.54296875" style="44" bestFit="1" customWidth="1"/>
    <col min="6631" max="6631" width="0.54296875" style="44" customWidth="1"/>
    <col min="6632" max="6632" width="14.453125" style="44" customWidth="1"/>
    <col min="6633" max="6633" width="0.54296875" style="44" customWidth="1"/>
    <col min="6634" max="6634" width="14.453125" style="44" customWidth="1"/>
    <col min="6635" max="6635" width="0.54296875" style="44" customWidth="1"/>
    <col min="6636" max="6636" width="14.453125" style="44" customWidth="1"/>
    <col min="6637" max="6637" width="0.54296875" style="44" customWidth="1"/>
    <col min="6638" max="6638" width="14.453125" style="44" customWidth="1"/>
    <col min="6639" max="6639" width="0.54296875" style="44" customWidth="1"/>
    <col min="6640" max="6640" width="14.453125" style="44" customWidth="1"/>
    <col min="6641" max="6641" width="0.54296875" style="44" customWidth="1"/>
    <col min="6642" max="6642" width="14.453125" style="44" customWidth="1"/>
    <col min="6643" max="6643" width="3.54296875" style="44" customWidth="1"/>
    <col min="6644" max="6644" width="0.54296875" style="44" customWidth="1"/>
    <col min="6645" max="6645" width="14.453125" style="44" customWidth="1"/>
    <col min="6646" max="6646" width="0.54296875" style="44" customWidth="1"/>
    <col min="6647" max="6647" width="14.453125" style="44" customWidth="1"/>
    <col min="6648" max="6648" width="0.54296875" style="44" customWidth="1"/>
    <col min="6649" max="6649" width="14.453125" style="44" customWidth="1"/>
    <col min="6650" max="6650" width="0.54296875" style="44" customWidth="1"/>
    <col min="6651" max="6651" width="14.453125" style="44" customWidth="1"/>
    <col min="6652" max="6652" width="0.54296875" style="44" customWidth="1"/>
    <col min="6653" max="6653" width="14.453125" style="44" customWidth="1"/>
    <col min="6654" max="6654" width="0.54296875" style="44" customWidth="1"/>
    <col min="6655" max="6655" width="14.453125" style="44" customWidth="1"/>
    <col min="6656" max="6656" width="3.54296875" style="44" customWidth="1"/>
    <col min="6657" max="6885" width="9.1796875" style="44"/>
    <col min="6886" max="6886" width="45.54296875" style="44" bestFit="1" customWidth="1"/>
    <col min="6887" max="6887" width="0.54296875" style="44" customWidth="1"/>
    <col min="6888" max="6888" width="14.453125" style="44" customWidth="1"/>
    <col min="6889" max="6889" width="0.54296875" style="44" customWidth="1"/>
    <col min="6890" max="6890" width="14.453125" style="44" customWidth="1"/>
    <col min="6891" max="6891" width="0.54296875" style="44" customWidth="1"/>
    <col min="6892" max="6892" width="14.453125" style="44" customWidth="1"/>
    <col min="6893" max="6893" width="0.54296875" style="44" customWidth="1"/>
    <col min="6894" max="6894" width="14.453125" style="44" customWidth="1"/>
    <col min="6895" max="6895" width="0.54296875" style="44" customWidth="1"/>
    <col min="6896" max="6896" width="14.453125" style="44" customWidth="1"/>
    <col min="6897" max="6897" width="0.54296875" style="44" customWidth="1"/>
    <col min="6898" max="6898" width="14.453125" style="44" customWidth="1"/>
    <col min="6899" max="6899" width="3.54296875" style="44" customWidth="1"/>
    <col min="6900" max="6900" width="0.54296875" style="44" customWidth="1"/>
    <col min="6901" max="6901" width="14.453125" style="44" customWidth="1"/>
    <col min="6902" max="6902" width="0.54296875" style="44" customWidth="1"/>
    <col min="6903" max="6903" width="14.453125" style="44" customWidth="1"/>
    <col min="6904" max="6904" width="0.54296875" style="44" customWidth="1"/>
    <col min="6905" max="6905" width="14.453125" style="44" customWidth="1"/>
    <col min="6906" max="6906" width="0.54296875" style="44" customWidth="1"/>
    <col min="6907" max="6907" width="14.453125" style="44" customWidth="1"/>
    <col min="6908" max="6908" width="0.54296875" style="44" customWidth="1"/>
    <col min="6909" max="6909" width="14.453125" style="44" customWidth="1"/>
    <col min="6910" max="6910" width="0.54296875" style="44" customWidth="1"/>
    <col min="6911" max="6911" width="14.453125" style="44" customWidth="1"/>
    <col min="6912" max="6912" width="3.54296875" style="44" customWidth="1"/>
    <col min="6913" max="7141" width="9.1796875" style="44"/>
    <col min="7142" max="7142" width="45.54296875" style="44" bestFit="1" customWidth="1"/>
    <col min="7143" max="7143" width="0.54296875" style="44" customWidth="1"/>
    <col min="7144" max="7144" width="14.453125" style="44" customWidth="1"/>
    <col min="7145" max="7145" width="0.54296875" style="44" customWidth="1"/>
    <col min="7146" max="7146" width="14.453125" style="44" customWidth="1"/>
    <col min="7147" max="7147" width="0.54296875" style="44" customWidth="1"/>
    <col min="7148" max="7148" width="14.453125" style="44" customWidth="1"/>
    <col min="7149" max="7149" width="0.54296875" style="44" customWidth="1"/>
    <col min="7150" max="7150" width="14.453125" style="44" customWidth="1"/>
    <col min="7151" max="7151" width="0.54296875" style="44" customWidth="1"/>
    <col min="7152" max="7152" width="14.453125" style="44" customWidth="1"/>
    <col min="7153" max="7153" width="0.54296875" style="44" customWidth="1"/>
    <col min="7154" max="7154" width="14.453125" style="44" customWidth="1"/>
    <col min="7155" max="7155" width="3.54296875" style="44" customWidth="1"/>
    <col min="7156" max="7156" width="0.54296875" style="44" customWidth="1"/>
    <col min="7157" max="7157" width="14.453125" style="44" customWidth="1"/>
    <col min="7158" max="7158" width="0.54296875" style="44" customWidth="1"/>
    <col min="7159" max="7159" width="14.453125" style="44" customWidth="1"/>
    <col min="7160" max="7160" width="0.54296875" style="44" customWidth="1"/>
    <col min="7161" max="7161" width="14.453125" style="44" customWidth="1"/>
    <col min="7162" max="7162" width="0.54296875" style="44" customWidth="1"/>
    <col min="7163" max="7163" width="14.453125" style="44" customWidth="1"/>
    <col min="7164" max="7164" width="0.54296875" style="44" customWidth="1"/>
    <col min="7165" max="7165" width="14.453125" style="44" customWidth="1"/>
    <col min="7166" max="7166" width="0.54296875" style="44" customWidth="1"/>
    <col min="7167" max="7167" width="14.453125" style="44" customWidth="1"/>
    <col min="7168" max="7168" width="3.54296875" style="44" customWidth="1"/>
    <col min="7169" max="7397" width="9.1796875" style="44"/>
    <col min="7398" max="7398" width="45.54296875" style="44" bestFit="1" customWidth="1"/>
    <col min="7399" max="7399" width="0.54296875" style="44" customWidth="1"/>
    <col min="7400" max="7400" width="14.453125" style="44" customWidth="1"/>
    <col min="7401" max="7401" width="0.54296875" style="44" customWidth="1"/>
    <col min="7402" max="7402" width="14.453125" style="44" customWidth="1"/>
    <col min="7403" max="7403" width="0.54296875" style="44" customWidth="1"/>
    <col min="7404" max="7404" width="14.453125" style="44" customWidth="1"/>
    <col min="7405" max="7405" width="0.54296875" style="44" customWidth="1"/>
    <col min="7406" max="7406" width="14.453125" style="44" customWidth="1"/>
    <col min="7407" max="7407" width="0.54296875" style="44" customWidth="1"/>
    <col min="7408" max="7408" width="14.453125" style="44" customWidth="1"/>
    <col min="7409" max="7409" width="0.54296875" style="44" customWidth="1"/>
    <col min="7410" max="7410" width="14.453125" style="44" customWidth="1"/>
    <col min="7411" max="7411" width="3.54296875" style="44" customWidth="1"/>
    <col min="7412" max="7412" width="0.54296875" style="44" customWidth="1"/>
    <col min="7413" max="7413" width="14.453125" style="44" customWidth="1"/>
    <col min="7414" max="7414" width="0.54296875" style="44" customWidth="1"/>
    <col min="7415" max="7415" width="14.453125" style="44" customWidth="1"/>
    <col min="7416" max="7416" width="0.54296875" style="44" customWidth="1"/>
    <col min="7417" max="7417" width="14.453125" style="44" customWidth="1"/>
    <col min="7418" max="7418" width="0.54296875" style="44" customWidth="1"/>
    <col min="7419" max="7419" width="14.453125" style="44" customWidth="1"/>
    <col min="7420" max="7420" width="0.54296875" style="44" customWidth="1"/>
    <col min="7421" max="7421" width="14.453125" style="44" customWidth="1"/>
    <col min="7422" max="7422" width="0.54296875" style="44" customWidth="1"/>
    <col min="7423" max="7423" width="14.453125" style="44" customWidth="1"/>
    <col min="7424" max="7424" width="3.54296875" style="44" customWidth="1"/>
    <col min="7425" max="7653" width="9.1796875" style="44"/>
    <col min="7654" max="7654" width="45.54296875" style="44" bestFit="1" customWidth="1"/>
    <col min="7655" max="7655" width="0.54296875" style="44" customWidth="1"/>
    <col min="7656" max="7656" width="14.453125" style="44" customWidth="1"/>
    <col min="7657" max="7657" width="0.54296875" style="44" customWidth="1"/>
    <col min="7658" max="7658" width="14.453125" style="44" customWidth="1"/>
    <col min="7659" max="7659" width="0.54296875" style="44" customWidth="1"/>
    <col min="7660" max="7660" width="14.453125" style="44" customWidth="1"/>
    <col min="7661" max="7661" width="0.54296875" style="44" customWidth="1"/>
    <col min="7662" max="7662" width="14.453125" style="44" customWidth="1"/>
    <col min="7663" max="7663" width="0.54296875" style="44" customWidth="1"/>
    <col min="7664" max="7664" width="14.453125" style="44" customWidth="1"/>
    <col min="7665" max="7665" width="0.54296875" style="44" customWidth="1"/>
    <col min="7666" max="7666" width="14.453125" style="44" customWidth="1"/>
    <col min="7667" max="7667" width="3.54296875" style="44" customWidth="1"/>
    <col min="7668" max="7668" width="0.54296875" style="44" customWidth="1"/>
    <col min="7669" max="7669" width="14.453125" style="44" customWidth="1"/>
    <col min="7670" max="7670" width="0.54296875" style="44" customWidth="1"/>
    <col min="7671" max="7671" width="14.453125" style="44" customWidth="1"/>
    <col min="7672" max="7672" width="0.54296875" style="44" customWidth="1"/>
    <col min="7673" max="7673" width="14.453125" style="44" customWidth="1"/>
    <col min="7674" max="7674" width="0.54296875" style="44" customWidth="1"/>
    <col min="7675" max="7675" width="14.453125" style="44" customWidth="1"/>
    <col min="7676" max="7676" width="0.54296875" style="44" customWidth="1"/>
    <col min="7677" max="7677" width="14.453125" style="44" customWidth="1"/>
    <col min="7678" max="7678" width="0.54296875" style="44" customWidth="1"/>
    <col min="7679" max="7679" width="14.453125" style="44" customWidth="1"/>
    <col min="7680" max="7680" width="3.54296875" style="44" customWidth="1"/>
    <col min="7681" max="7909" width="9.1796875" style="44"/>
    <col min="7910" max="7910" width="45.54296875" style="44" bestFit="1" customWidth="1"/>
    <col min="7911" max="7911" width="0.54296875" style="44" customWidth="1"/>
    <col min="7912" max="7912" width="14.453125" style="44" customWidth="1"/>
    <col min="7913" max="7913" width="0.54296875" style="44" customWidth="1"/>
    <col min="7914" max="7914" width="14.453125" style="44" customWidth="1"/>
    <col min="7915" max="7915" width="0.54296875" style="44" customWidth="1"/>
    <col min="7916" max="7916" width="14.453125" style="44" customWidth="1"/>
    <col min="7917" max="7917" width="0.54296875" style="44" customWidth="1"/>
    <col min="7918" max="7918" width="14.453125" style="44" customWidth="1"/>
    <col min="7919" max="7919" width="0.54296875" style="44" customWidth="1"/>
    <col min="7920" max="7920" width="14.453125" style="44" customWidth="1"/>
    <col min="7921" max="7921" width="0.54296875" style="44" customWidth="1"/>
    <col min="7922" max="7922" width="14.453125" style="44" customWidth="1"/>
    <col min="7923" max="7923" width="3.54296875" style="44" customWidth="1"/>
    <col min="7924" max="7924" width="0.54296875" style="44" customWidth="1"/>
    <col min="7925" max="7925" width="14.453125" style="44" customWidth="1"/>
    <col min="7926" max="7926" width="0.54296875" style="44" customWidth="1"/>
    <col min="7927" max="7927" width="14.453125" style="44" customWidth="1"/>
    <col min="7928" max="7928" width="0.54296875" style="44" customWidth="1"/>
    <col min="7929" max="7929" width="14.453125" style="44" customWidth="1"/>
    <col min="7930" max="7930" width="0.54296875" style="44" customWidth="1"/>
    <col min="7931" max="7931" width="14.453125" style="44" customWidth="1"/>
    <col min="7932" max="7932" width="0.54296875" style="44" customWidth="1"/>
    <col min="7933" max="7933" width="14.453125" style="44" customWidth="1"/>
    <col min="7934" max="7934" width="0.54296875" style="44" customWidth="1"/>
    <col min="7935" max="7935" width="14.453125" style="44" customWidth="1"/>
    <col min="7936" max="7936" width="3.54296875" style="44" customWidth="1"/>
    <col min="7937" max="8165" width="9.1796875" style="44"/>
    <col min="8166" max="8166" width="45.54296875" style="44" bestFit="1" customWidth="1"/>
    <col min="8167" max="8167" width="0.54296875" style="44" customWidth="1"/>
    <col min="8168" max="8168" width="14.453125" style="44" customWidth="1"/>
    <col min="8169" max="8169" width="0.54296875" style="44" customWidth="1"/>
    <col min="8170" max="8170" width="14.453125" style="44" customWidth="1"/>
    <col min="8171" max="8171" width="0.54296875" style="44" customWidth="1"/>
    <col min="8172" max="8172" width="14.453125" style="44" customWidth="1"/>
    <col min="8173" max="8173" width="0.54296875" style="44" customWidth="1"/>
    <col min="8174" max="8174" width="14.453125" style="44" customWidth="1"/>
    <col min="8175" max="8175" width="0.54296875" style="44" customWidth="1"/>
    <col min="8176" max="8176" width="14.453125" style="44" customWidth="1"/>
    <col min="8177" max="8177" width="0.54296875" style="44" customWidth="1"/>
    <col min="8178" max="8178" width="14.453125" style="44" customWidth="1"/>
    <col min="8179" max="8179" width="3.54296875" style="44" customWidth="1"/>
    <col min="8180" max="8180" width="0.54296875" style="44" customWidth="1"/>
    <col min="8181" max="8181" width="14.453125" style="44" customWidth="1"/>
    <col min="8182" max="8182" width="0.54296875" style="44" customWidth="1"/>
    <col min="8183" max="8183" width="14.453125" style="44" customWidth="1"/>
    <col min="8184" max="8184" width="0.54296875" style="44" customWidth="1"/>
    <col min="8185" max="8185" width="14.453125" style="44" customWidth="1"/>
    <col min="8186" max="8186" width="0.54296875" style="44" customWidth="1"/>
    <col min="8187" max="8187" width="14.453125" style="44" customWidth="1"/>
    <col min="8188" max="8188" width="0.54296875" style="44" customWidth="1"/>
    <col min="8189" max="8189" width="14.453125" style="44" customWidth="1"/>
    <col min="8190" max="8190" width="0.54296875" style="44" customWidth="1"/>
    <col min="8191" max="8191" width="14.453125" style="44" customWidth="1"/>
    <col min="8192" max="8192" width="3.54296875" style="44" customWidth="1"/>
    <col min="8193" max="8421" width="9.1796875" style="44"/>
    <col min="8422" max="8422" width="45.54296875" style="44" bestFit="1" customWidth="1"/>
    <col min="8423" max="8423" width="0.54296875" style="44" customWidth="1"/>
    <col min="8424" max="8424" width="14.453125" style="44" customWidth="1"/>
    <col min="8425" max="8425" width="0.54296875" style="44" customWidth="1"/>
    <col min="8426" max="8426" width="14.453125" style="44" customWidth="1"/>
    <col min="8427" max="8427" width="0.54296875" style="44" customWidth="1"/>
    <col min="8428" max="8428" width="14.453125" style="44" customWidth="1"/>
    <col min="8429" max="8429" width="0.54296875" style="44" customWidth="1"/>
    <col min="8430" max="8430" width="14.453125" style="44" customWidth="1"/>
    <col min="8431" max="8431" width="0.54296875" style="44" customWidth="1"/>
    <col min="8432" max="8432" width="14.453125" style="44" customWidth="1"/>
    <col min="8433" max="8433" width="0.54296875" style="44" customWidth="1"/>
    <col min="8434" max="8434" width="14.453125" style="44" customWidth="1"/>
    <col min="8435" max="8435" width="3.54296875" style="44" customWidth="1"/>
    <col min="8436" max="8436" width="0.54296875" style="44" customWidth="1"/>
    <col min="8437" max="8437" width="14.453125" style="44" customWidth="1"/>
    <col min="8438" max="8438" width="0.54296875" style="44" customWidth="1"/>
    <col min="8439" max="8439" width="14.453125" style="44" customWidth="1"/>
    <col min="8440" max="8440" width="0.54296875" style="44" customWidth="1"/>
    <col min="8441" max="8441" width="14.453125" style="44" customWidth="1"/>
    <col min="8442" max="8442" width="0.54296875" style="44" customWidth="1"/>
    <col min="8443" max="8443" width="14.453125" style="44" customWidth="1"/>
    <col min="8444" max="8444" width="0.54296875" style="44" customWidth="1"/>
    <col min="8445" max="8445" width="14.453125" style="44" customWidth="1"/>
    <col min="8446" max="8446" width="0.54296875" style="44" customWidth="1"/>
    <col min="8447" max="8447" width="14.453125" style="44" customWidth="1"/>
    <col min="8448" max="8448" width="3.54296875" style="44" customWidth="1"/>
    <col min="8449" max="8677" width="9.1796875" style="44"/>
    <col min="8678" max="8678" width="45.54296875" style="44" bestFit="1" customWidth="1"/>
    <col min="8679" max="8679" width="0.54296875" style="44" customWidth="1"/>
    <col min="8680" max="8680" width="14.453125" style="44" customWidth="1"/>
    <col min="8681" max="8681" width="0.54296875" style="44" customWidth="1"/>
    <col min="8682" max="8682" width="14.453125" style="44" customWidth="1"/>
    <col min="8683" max="8683" width="0.54296875" style="44" customWidth="1"/>
    <col min="8684" max="8684" width="14.453125" style="44" customWidth="1"/>
    <col min="8685" max="8685" width="0.54296875" style="44" customWidth="1"/>
    <col min="8686" max="8686" width="14.453125" style="44" customWidth="1"/>
    <col min="8687" max="8687" width="0.54296875" style="44" customWidth="1"/>
    <col min="8688" max="8688" width="14.453125" style="44" customWidth="1"/>
    <col min="8689" max="8689" width="0.54296875" style="44" customWidth="1"/>
    <col min="8690" max="8690" width="14.453125" style="44" customWidth="1"/>
    <col min="8691" max="8691" width="3.54296875" style="44" customWidth="1"/>
    <col min="8692" max="8692" width="0.54296875" style="44" customWidth="1"/>
    <col min="8693" max="8693" width="14.453125" style="44" customWidth="1"/>
    <col min="8694" max="8694" width="0.54296875" style="44" customWidth="1"/>
    <col min="8695" max="8695" width="14.453125" style="44" customWidth="1"/>
    <col min="8696" max="8696" width="0.54296875" style="44" customWidth="1"/>
    <col min="8697" max="8697" width="14.453125" style="44" customWidth="1"/>
    <col min="8698" max="8698" width="0.54296875" style="44" customWidth="1"/>
    <col min="8699" max="8699" width="14.453125" style="44" customWidth="1"/>
    <col min="8700" max="8700" width="0.54296875" style="44" customWidth="1"/>
    <col min="8701" max="8701" width="14.453125" style="44" customWidth="1"/>
    <col min="8702" max="8702" width="0.54296875" style="44" customWidth="1"/>
    <col min="8703" max="8703" width="14.453125" style="44" customWidth="1"/>
    <col min="8704" max="8704" width="3.54296875" style="44" customWidth="1"/>
    <col min="8705" max="8933" width="9.1796875" style="44"/>
    <col min="8934" max="8934" width="45.54296875" style="44" bestFit="1" customWidth="1"/>
    <col min="8935" max="8935" width="0.54296875" style="44" customWidth="1"/>
    <col min="8936" max="8936" width="14.453125" style="44" customWidth="1"/>
    <col min="8937" max="8937" width="0.54296875" style="44" customWidth="1"/>
    <col min="8938" max="8938" width="14.453125" style="44" customWidth="1"/>
    <col min="8939" max="8939" width="0.54296875" style="44" customWidth="1"/>
    <col min="8940" max="8940" width="14.453125" style="44" customWidth="1"/>
    <col min="8941" max="8941" width="0.54296875" style="44" customWidth="1"/>
    <col min="8942" max="8942" width="14.453125" style="44" customWidth="1"/>
    <col min="8943" max="8943" width="0.54296875" style="44" customWidth="1"/>
    <col min="8944" max="8944" width="14.453125" style="44" customWidth="1"/>
    <col min="8945" max="8945" width="0.54296875" style="44" customWidth="1"/>
    <col min="8946" max="8946" width="14.453125" style="44" customWidth="1"/>
    <col min="8947" max="8947" width="3.54296875" style="44" customWidth="1"/>
    <col min="8948" max="8948" width="0.54296875" style="44" customWidth="1"/>
    <col min="8949" max="8949" width="14.453125" style="44" customWidth="1"/>
    <col min="8950" max="8950" width="0.54296875" style="44" customWidth="1"/>
    <col min="8951" max="8951" width="14.453125" style="44" customWidth="1"/>
    <col min="8952" max="8952" width="0.54296875" style="44" customWidth="1"/>
    <col min="8953" max="8953" width="14.453125" style="44" customWidth="1"/>
    <col min="8954" max="8954" width="0.54296875" style="44" customWidth="1"/>
    <col min="8955" max="8955" width="14.453125" style="44" customWidth="1"/>
    <col min="8956" max="8956" width="0.54296875" style="44" customWidth="1"/>
    <col min="8957" max="8957" width="14.453125" style="44" customWidth="1"/>
    <col min="8958" max="8958" width="0.54296875" style="44" customWidth="1"/>
    <col min="8959" max="8959" width="14.453125" style="44" customWidth="1"/>
    <col min="8960" max="8960" width="3.54296875" style="44" customWidth="1"/>
    <col min="8961" max="9189" width="9.1796875" style="44"/>
    <col min="9190" max="9190" width="45.54296875" style="44" bestFit="1" customWidth="1"/>
    <col min="9191" max="9191" width="0.54296875" style="44" customWidth="1"/>
    <col min="9192" max="9192" width="14.453125" style="44" customWidth="1"/>
    <col min="9193" max="9193" width="0.54296875" style="44" customWidth="1"/>
    <col min="9194" max="9194" width="14.453125" style="44" customWidth="1"/>
    <col min="9195" max="9195" width="0.54296875" style="44" customWidth="1"/>
    <col min="9196" max="9196" width="14.453125" style="44" customWidth="1"/>
    <col min="9197" max="9197" width="0.54296875" style="44" customWidth="1"/>
    <col min="9198" max="9198" width="14.453125" style="44" customWidth="1"/>
    <col min="9199" max="9199" width="0.54296875" style="44" customWidth="1"/>
    <col min="9200" max="9200" width="14.453125" style="44" customWidth="1"/>
    <col min="9201" max="9201" width="0.54296875" style="44" customWidth="1"/>
    <col min="9202" max="9202" width="14.453125" style="44" customWidth="1"/>
    <col min="9203" max="9203" width="3.54296875" style="44" customWidth="1"/>
    <col min="9204" max="9204" width="0.54296875" style="44" customWidth="1"/>
    <col min="9205" max="9205" width="14.453125" style="44" customWidth="1"/>
    <col min="9206" max="9206" width="0.54296875" style="44" customWidth="1"/>
    <col min="9207" max="9207" width="14.453125" style="44" customWidth="1"/>
    <col min="9208" max="9208" width="0.54296875" style="44" customWidth="1"/>
    <col min="9209" max="9209" width="14.453125" style="44" customWidth="1"/>
    <col min="9210" max="9210" width="0.54296875" style="44" customWidth="1"/>
    <col min="9211" max="9211" width="14.453125" style="44" customWidth="1"/>
    <col min="9212" max="9212" width="0.54296875" style="44" customWidth="1"/>
    <col min="9213" max="9213" width="14.453125" style="44" customWidth="1"/>
    <col min="9214" max="9214" width="0.54296875" style="44" customWidth="1"/>
    <col min="9215" max="9215" width="14.453125" style="44" customWidth="1"/>
    <col min="9216" max="9216" width="3.54296875" style="44" customWidth="1"/>
    <col min="9217" max="9445" width="9.1796875" style="44"/>
    <col min="9446" max="9446" width="45.54296875" style="44" bestFit="1" customWidth="1"/>
    <col min="9447" max="9447" width="0.54296875" style="44" customWidth="1"/>
    <col min="9448" max="9448" width="14.453125" style="44" customWidth="1"/>
    <col min="9449" max="9449" width="0.54296875" style="44" customWidth="1"/>
    <col min="9450" max="9450" width="14.453125" style="44" customWidth="1"/>
    <col min="9451" max="9451" width="0.54296875" style="44" customWidth="1"/>
    <col min="9452" max="9452" width="14.453125" style="44" customWidth="1"/>
    <col min="9453" max="9453" width="0.54296875" style="44" customWidth="1"/>
    <col min="9454" max="9454" width="14.453125" style="44" customWidth="1"/>
    <col min="9455" max="9455" width="0.54296875" style="44" customWidth="1"/>
    <col min="9456" max="9456" width="14.453125" style="44" customWidth="1"/>
    <col min="9457" max="9457" width="0.54296875" style="44" customWidth="1"/>
    <col min="9458" max="9458" width="14.453125" style="44" customWidth="1"/>
    <col min="9459" max="9459" width="3.54296875" style="44" customWidth="1"/>
    <col min="9460" max="9460" width="0.54296875" style="44" customWidth="1"/>
    <col min="9461" max="9461" width="14.453125" style="44" customWidth="1"/>
    <col min="9462" max="9462" width="0.54296875" style="44" customWidth="1"/>
    <col min="9463" max="9463" width="14.453125" style="44" customWidth="1"/>
    <col min="9464" max="9464" width="0.54296875" style="44" customWidth="1"/>
    <col min="9465" max="9465" width="14.453125" style="44" customWidth="1"/>
    <col min="9466" max="9466" width="0.54296875" style="44" customWidth="1"/>
    <col min="9467" max="9467" width="14.453125" style="44" customWidth="1"/>
    <col min="9468" max="9468" width="0.54296875" style="44" customWidth="1"/>
    <col min="9469" max="9469" width="14.453125" style="44" customWidth="1"/>
    <col min="9470" max="9470" width="0.54296875" style="44" customWidth="1"/>
    <col min="9471" max="9471" width="14.453125" style="44" customWidth="1"/>
    <col min="9472" max="9472" width="3.54296875" style="44" customWidth="1"/>
    <col min="9473" max="9701" width="9.1796875" style="44"/>
    <col min="9702" max="9702" width="45.54296875" style="44" bestFit="1" customWidth="1"/>
    <col min="9703" max="9703" width="0.54296875" style="44" customWidth="1"/>
    <col min="9704" max="9704" width="14.453125" style="44" customWidth="1"/>
    <col min="9705" max="9705" width="0.54296875" style="44" customWidth="1"/>
    <col min="9706" max="9706" width="14.453125" style="44" customWidth="1"/>
    <col min="9707" max="9707" width="0.54296875" style="44" customWidth="1"/>
    <col min="9708" max="9708" width="14.453125" style="44" customWidth="1"/>
    <col min="9709" max="9709" width="0.54296875" style="44" customWidth="1"/>
    <col min="9710" max="9710" width="14.453125" style="44" customWidth="1"/>
    <col min="9711" max="9711" width="0.54296875" style="44" customWidth="1"/>
    <col min="9712" max="9712" width="14.453125" style="44" customWidth="1"/>
    <col min="9713" max="9713" width="0.54296875" style="44" customWidth="1"/>
    <col min="9714" max="9714" width="14.453125" style="44" customWidth="1"/>
    <col min="9715" max="9715" width="3.54296875" style="44" customWidth="1"/>
    <col min="9716" max="9716" width="0.54296875" style="44" customWidth="1"/>
    <col min="9717" max="9717" width="14.453125" style="44" customWidth="1"/>
    <col min="9718" max="9718" width="0.54296875" style="44" customWidth="1"/>
    <col min="9719" max="9719" width="14.453125" style="44" customWidth="1"/>
    <col min="9720" max="9720" width="0.54296875" style="44" customWidth="1"/>
    <col min="9721" max="9721" width="14.453125" style="44" customWidth="1"/>
    <col min="9722" max="9722" width="0.54296875" style="44" customWidth="1"/>
    <col min="9723" max="9723" width="14.453125" style="44" customWidth="1"/>
    <col min="9724" max="9724" width="0.54296875" style="44" customWidth="1"/>
    <col min="9725" max="9725" width="14.453125" style="44" customWidth="1"/>
    <col min="9726" max="9726" width="0.54296875" style="44" customWidth="1"/>
    <col min="9727" max="9727" width="14.453125" style="44" customWidth="1"/>
    <col min="9728" max="9728" width="3.54296875" style="44" customWidth="1"/>
    <col min="9729" max="9957" width="9.1796875" style="44"/>
    <col min="9958" max="9958" width="45.54296875" style="44" bestFit="1" customWidth="1"/>
    <col min="9959" max="9959" width="0.54296875" style="44" customWidth="1"/>
    <col min="9960" max="9960" width="14.453125" style="44" customWidth="1"/>
    <col min="9961" max="9961" width="0.54296875" style="44" customWidth="1"/>
    <col min="9962" max="9962" width="14.453125" style="44" customWidth="1"/>
    <col min="9963" max="9963" width="0.54296875" style="44" customWidth="1"/>
    <col min="9964" max="9964" width="14.453125" style="44" customWidth="1"/>
    <col min="9965" max="9965" width="0.54296875" style="44" customWidth="1"/>
    <col min="9966" max="9966" width="14.453125" style="44" customWidth="1"/>
    <col min="9967" max="9967" width="0.54296875" style="44" customWidth="1"/>
    <col min="9968" max="9968" width="14.453125" style="44" customWidth="1"/>
    <col min="9969" max="9969" width="0.54296875" style="44" customWidth="1"/>
    <col min="9970" max="9970" width="14.453125" style="44" customWidth="1"/>
    <col min="9971" max="9971" width="3.54296875" style="44" customWidth="1"/>
    <col min="9972" max="9972" width="0.54296875" style="44" customWidth="1"/>
    <col min="9973" max="9973" width="14.453125" style="44" customWidth="1"/>
    <col min="9974" max="9974" width="0.54296875" style="44" customWidth="1"/>
    <col min="9975" max="9975" width="14.453125" style="44" customWidth="1"/>
    <col min="9976" max="9976" width="0.54296875" style="44" customWidth="1"/>
    <col min="9977" max="9977" width="14.453125" style="44" customWidth="1"/>
    <col min="9978" max="9978" width="0.54296875" style="44" customWidth="1"/>
    <col min="9979" max="9979" width="14.453125" style="44" customWidth="1"/>
    <col min="9980" max="9980" width="0.54296875" style="44" customWidth="1"/>
    <col min="9981" max="9981" width="14.453125" style="44" customWidth="1"/>
    <col min="9982" max="9982" width="0.54296875" style="44" customWidth="1"/>
    <col min="9983" max="9983" width="14.453125" style="44" customWidth="1"/>
    <col min="9984" max="9984" width="3.54296875" style="44" customWidth="1"/>
    <col min="9985" max="10213" width="9.1796875" style="44"/>
    <col min="10214" max="10214" width="45.54296875" style="44" bestFit="1" customWidth="1"/>
    <col min="10215" max="10215" width="0.54296875" style="44" customWidth="1"/>
    <col min="10216" max="10216" width="14.453125" style="44" customWidth="1"/>
    <col min="10217" max="10217" width="0.54296875" style="44" customWidth="1"/>
    <col min="10218" max="10218" width="14.453125" style="44" customWidth="1"/>
    <col min="10219" max="10219" width="0.54296875" style="44" customWidth="1"/>
    <col min="10220" max="10220" width="14.453125" style="44" customWidth="1"/>
    <col min="10221" max="10221" width="0.54296875" style="44" customWidth="1"/>
    <col min="10222" max="10222" width="14.453125" style="44" customWidth="1"/>
    <col min="10223" max="10223" width="0.54296875" style="44" customWidth="1"/>
    <col min="10224" max="10224" width="14.453125" style="44" customWidth="1"/>
    <col min="10225" max="10225" width="0.54296875" style="44" customWidth="1"/>
    <col min="10226" max="10226" width="14.453125" style="44" customWidth="1"/>
    <col min="10227" max="10227" width="3.54296875" style="44" customWidth="1"/>
    <col min="10228" max="10228" width="0.54296875" style="44" customWidth="1"/>
    <col min="10229" max="10229" width="14.453125" style="44" customWidth="1"/>
    <col min="10230" max="10230" width="0.54296875" style="44" customWidth="1"/>
    <col min="10231" max="10231" width="14.453125" style="44" customWidth="1"/>
    <col min="10232" max="10232" width="0.54296875" style="44" customWidth="1"/>
    <col min="10233" max="10233" width="14.453125" style="44" customWidth="1"/>
    <col min="10234" max="10234" width="0.54296875" style="44" customWidth="1"/>
    <col min="10235" max="10235" width="14.453125" style="44" customWidth="1"/>
    <col min="10236" max="10236" width="0.54296875" style="44" customWidth="1"/>
    <col min="10237" max="10237" width="14.453125" style="44" customWidth="1"/>
    <col min="10238" max="10238" width="0.54296875" style="44" customWidth="1"/>
    <col min="10239" max="10239" width="14.453125" style="44" customWidth="1"/>
    <col min="10240" max="10240" width="3.54296875" style="44" customWidth="1"/>
    <col min="10241" max="10469" width="9.1796875" style="44"/>
    <col min="10470" max="10470" width="45.54296875" style="44" bestFit="1" customWidth="1"/>
    <col min="10471" max="10471" width="0.54296875" style="44" customWidth="1"/>
    <col min="10472" max="10472" width="14.453125" style="44" customWidth="1"/>
    <col min="10473" max="10473" width="0.54296875" style="44" customWidth="1"/>
    <col min="10474" max="10474" width="14.453125" style="44" customWidth="1"/>
    <col min="10475" max="10475" width="0.54296875" style="44" customWidth="1"/>
    <col min="10476" max="10476" width="14.453125" style="44" customWidth="1"/>
    <col min="10477" max="10477" width="0.54296875" style="44" customWidth="1"/>
    <col min="10478" max="10478" width="14.453125" style="44" customWidth="1"/>
    <col min="10479" max="10479" width="0.54296875" style="44" customWidth="1"/>
    <col min="10480" max="10480" width="14.453125" style="44" customWidth="1"/>
    <col min="10481" max="10481" width="0.54296875" style="44" customWidth="1"/>
    <col min="10482" max="10482" width="14.453125" style="44" customWidth="1"/>
    <col min="10483" max="10483" width="3.54296875" style="44" customWidth="1"/>
    <col min="10484" max="10484" width="0.54296875" style="44" customWidth="1"/>
    <col min="10485" max="10485" width="14.453125" style="44" customWidth="1"/>
    <col min="10486" max="10486" width="0.54296875" style="44" customWidth="1"/>
    <col min="10487" max="10487" width="14.453125" style="44" customWidth="1"/>
    <col min="10488" max="10488" width="0.54296875" style="44" customWidth="1"/>
    <col min="10489" max="10489" width="14.453125" style="44" customWidth="1"/>
    <col min="10490" max="10490" width="0.54296875" style="44" customWidth="1"/>
    <col min="10491" max="10491" width="14.453125" style="44" customWidth="1"/>
    <col min="10492" max="10492" width="0.54296875" style="44" customWidth="1"/>
    <col min="10493" max="10493" width="14.453125" style="44" customWidth="1"/>
    <col min="10494" max="10494" width="0.54296875" style="44" customWidth="1"/>
    <col min="10495" max="10495" width="14.453125" style="44" customWidth="1"/>
    <col min="10496" max="10496" width="3.54296875" style="44" customWidth="1"/>
    <col min="10497" max="10725" width="9.1796875" style="44"/>
    <col min="10726" max="10726" width="45.54296875" style="44" bestFit="1" customWidth="1"/>
    <col min="10727" max="10727" width="0.54296875" style="44" customWidth="1"/>
    <col min="10728" max="10728" width="14.453125" style="44" customWidth="1"/>
    <col min="10729" max="10729" width="0.54296875" style="44" customWidth="1"/>
    <col min="10730" max="10730" width="14.453125" style="44" customWidth="1"/>
    <col min="10731" max="10731" width="0.54296875" style="44" customWidth="1"/>
    <col min="10732" max="10732" width="14.453125" style="44" customWidth="1"/>
    <col min="10733" max="10733" width="0.54296875" style="44" customWidth="1"/>
    <col min="10734" max="10734" width="14.453125" style="44" customWidth="1"/>
    <col min="10735" max="10735" width="0.54296875" style="44" customWidth="1"/>
    <col min="10736" max="10736" width="14.453125" style="44" customWidth="1"/>
    <col min="10737" max="10737" width="0.54296875" style="44" customWidth="1"/>
    <col min="10738" max="10738" width="14.453125" style="44" customWidth="1"/>
    <col min="10739" max="10739" width="3.54296875" style="44" customWidth="1"/>
    <col min="10740" max="10740" width="0.54296875" style="44" customWidth="1"/>
    <col min="10741" max="10741" width="14.453125" style="44" customWidth="1"/>
    <col min="10742" max="10742" width="0.54296875" style="44" customWidth="1"/>
    <col min="10743" max="10743" width="14.453125" style="44" customWidth="1"/>
    <col min="10744" max="10744" width="0.54296875" style="44" customWidth="1"/>
    <col min="10745" max="10745" width="14.453125" style="44" customWidth="1"/>
    <col min="10746" max="10746" width="0.54296875" style="44" customWidth="1"/>
    <col min="10747" max="10747" width="14.453125" style="44" customWidth="1"/>
    <col min="10748" max="10748" width="0.54296875" style="44" customWidth="1"/>
    <col min="10749" max="10749" width="14.453125" style="44" customWidth="1"/>
    <col min="10750" max="10750" width="0.54296875" style="44" customWidth="1"/>
    <col min="10751" max="10751" width="14.453125" style="44" customWidth="1"/>
    <col min="10752" max="10752" width="3.54296875" style="44" customWidth="1"/>
    <col min="10753" max="10981" width="9.1796875" style="44"/>
    <col min="10982" max="10982" width="45.54296875" style="44" bestFit="1" customWidth="1"/>
    <col min="10983" max="10983" width="0.54296875" style="44" customWidth="1"/>
    <col min="10984" max="10984" width="14.453125" style="44" customWidth="1"/>
    <col min="10985" max="10985" width="0.54296875" style="44" customWidth="1"/>
    <col min="10986" max="10986" width="14.453125" style="44" customWidth="1"/>
    <col min="10987" max="10987" width="0.54296875" style="44" customWidth="1"/>
    <col min="10988" max="10988" width="14.453125" style="44" customWidth="1"/>
    <col min="10989" max="10989" width="0.54296875" style="44" customWidth="1"/>
    <col min="10990" max="10990" width="14.453125" style="44" customWidth="1"/>
    <col min="10991" max="10991" width="0.54296875" style="44" customWidth="1"/>
    <col min="10992" max="10992" width="14.453125" style="44" customWidth="1"/>
    <col min="10993" max="10993" width="0.54296875" style="44" customWidth="1"/>
    <col min="10994" max="10994" width="14.453125" style="44" customWidth="1"/>
    <col min="10995" max="10995" width="3.54296875" style="44" customWidth="1"/>
    <col min="10996" max="10996" width="0.54296875" style="44" customWidth="1"/>
    <col min="10997" max="10997" width="14.453125" style="44" customWidth="1"/>
    <col min="10998" max="10998" width="0.54296875" style="44" customWidth="1"/>
    <col min="10999" max="10999" width="14.453125" style="44" customWidth="1"/>
    <col min="11000" max="11000" width="0.54296875" style="44" customWidth="1"/>
    <col min="11001" max="11001" width="14.453125" style="44" customWidth="1"/>
    <col min="11002" max="11002" width="0.54296875" style="44" customWidth="1"/>
    <col min="11003" max="11003" width="14.453125" style="44" customWidth="1"/>
    <col min="11004" max="11004" width="0.54296875" style="44" customWidth="1"/>
    <col min="11005" max="11005" width="14.453125" style="44" customWidth="1"/>
    <col min="11006" max="11006" width="0.54296875" style="44" customWidth="1"/>
    <col min="11007" max="11007" width="14.453125" style="44" customWidth="1"/>
    <col min="11008" max="11008" width="3.54296875" style="44" customWidth="1"/>
    <col min="11009" max="11237" width="9.1796875" style="44"/>
    <col min="11238" max="11238" width="45.54296875" style="44" bestFit="1" customWidth="1"/>
    <col min="11239" max="11239" width="0.54296875" style="44" customWidth="1"/>
    <col min="11240" max="11240" width="14.453125" style="44" customWidth="1"/>
    <col min="11241" max="11241" width="0.54296875" style="44" customWidth="1"/>
    <col min="11242" max="11242" width="14.453125" style="44" customWidth="1"/>
    <col min="11243" max="11243" width="0.54296875" style="44" customWidth="1"/>
    <col min="11244" max="11244" width="14.453125" style="44" customWidth="1"/>
    <col min="11245" max="11245" width="0.54296875" style="44" customWidth="1"/>
    <col min="11246" max="11246" width="14.453125" style="44" customWidth="1"/>
    <col min="11247" max="11247" width="0.54296875" style="44" customWidth="1"/>
    <col min="11248" max="11248" width="14.453125" style="44" customWidth="1"/>
    <col min="11249" max="11249" width="0.54296875" style="44" customWidth="1"/>
    <col min="11250" max="11250" width="14.453125" style="44" customWidth="1"/>
    <col min="11251" max="11251" width="3.54296875" style="44" customWidth="1"/>
    <col min="11252" max="11252" width="0.54296875" style="44" customWidth="1"/>
    <col min="11253" max="11253" width="14.453125" style="44" customWidth="1"/>
    <col min="11254" max="11254" width="0.54296875" style="44" customWidth="1"/>
    <col min="11255" max="11255" width="14.453125" style="44" customWidth="1"/>
    <col min="11256" max="11256" width="0.54296875" style="44" customWidth="1"/>
    <col min="11257" max="11257" width="14.453125" style="44" customWidth="1"/>
    <col min="11258" max="11258" width="0.54296875" style="44" customWidth="1"/>
    <col min="11259" max="11259" width="14.453125" style="44" customWidth="1"/>
    <col min="11260" max="11260" width="0.54296875" style="44" customWidth="1"/>
    <col min="11261" max="11261" width="14.453125" style="44" customWidth="1"/>
    <col min="11262" max="11262" width="0.54296875" style="44" customWidth="1"/>
    <col min="11263" max="11263" width="14.453125" style="44" customWidth="1"/>
    <col min="11264" max="11264" width="3.54296875" style="44" customWidth="1"/>
    <col min="11265" max="11493" width="9.1796875" style="44"/>
    <col min="11494" max="11494" width="45.54296875" style="44" bestFit="1" customWidth="1"/>
    <col min="11495" max="11495" width="0.54296875" style="44" customWidth="1"/>
    <col min="11496" max="11496" width="14.453125" style="44" customWidth="1"/>
    <col min="11497" max="11497" width="0.54296875" style="44" customWidth="1"/>
    <col min="11498" max="11498" width="14.453125" style="44" customWidth="1"/>
    <col min="11499" max="11499" width="0.54296875" style="44" customWidth="1"/>
    <col min="11500" max="11500" width="14.453125" style="44" customWidth="1"/>
    <col min="11501" max="11501" width="0.54296875" style="44" customWidth="1"/>
    <col min="11502" max="11502" width="14.453125" style="44" customWidth="1"/>
    <col min="11503" max="11503" width="0.54296875" style="44" customWidth="1"/>
    <col min="11504" max="11504" width="14.453125" style="44" customWidth="1"/>
    <col min="11505" max="11505" width="0.54296875" style="44" customWidth="1"/>
    <col min="11506" max="11506" width="14.453125" style="44" customWidth="1"/>
    <col min="11507" max="11507" width="3.54296875" style="44" customWidth="1"/>
    <col min="11508" max="11508" width="0.54296875" style="44" customWidth="1"/>
    <col min="11509" max="11509" width="14.453125" style="44" customWidth="1"/>
    <col min="11510" max="11510" width="0.54296875" style="44" customWidth="1"/>
    <col min="11511" max="11511" width="14.453125" style="44" customWidth="1"/>
    <col min="11512" max="11512" width="0.54296875" style="44" customWidth="1"/>
    <col min="11513" max="11513" width="14.453125" style="44" customWidth="1"/>
    <col min="11514" max="11514" width="0.54296875" style="44" customWidth="1"/>
    <col min="11515" max="11515" width="14.453125" style="44" customWidth="1"/>
    <col min="11516" max="11516" width="0.54296875" style="44" customWidth="1"/>
    <col min="11517" max="11517" width="14.453125" style="44" customWidth="1"/>
    <col min="11518" max="11518" width="0.54296875" style="44" customWidth="1"/>
    <col min="11519" max="11519" width="14.453125" style="44" customWidth="1"/>
    <col min="11520" max="11520" width="3.54296875" style="44" customWidth="1"/>
    <col min="11521" max="11749" width="9.1796875" style="44"/>
    <col min="11750" max="11750" width="45.54296875" style="44" bestFit="1" customWidth="1"/>
    <col min="11751" max="11751" width="0.54296875" style="44" customWidth="1"/>
    <col min="11752" max="11752" width="14.453125" style="44" customWidth="1"/>
    <col min="11753" max="11753" width="0.54296875" style="44" customWidth="1"/>
    <col min="11754" max="11754" width="14.453125" style="44" customWidth="1"/>
    <col min="11755" max="11755" width="0.54296875" style="44" customWidth="1"/>
    <col min="11756" max="11756" width="14.453125" style="44" customWidth="1"/>
    <col min="11757" max="11757" width="0.54296875" style="44" customWidth="1"/>
    <col min="11758" max="11758" width="14.453125" style="44" customWidth="1"/>
    <col min="11759" max="11759" width="0.54296875" style="44" customWidth="1"/>
    <col min="11760" max="11760" width="14.453125" style="44" customWidth="1"/>
    <col min="11761" max="11761" width="0.54296875" style="44" customWidth="1"/>
    <col min="11762" max="11762" width="14.453125" style="44" customWidth="1"/>
    <col min="11763" max="11763" width="3.54296875" style="44" customWidth="1"/>
    <col min="11764" max="11764" width="0.54296875" style="44" customWidth="1"/>
    <col min="11765" max="11765" width="14.453125" style="44" customWidth="1"/>
    <col min="11766" max="11766" width="0.54296875" style="44" customWidth="1"/>
    <col min="11767" max="11767" width="14.453125" style="44" customWidth="1"/>
    <col min="11768" max="11768" width="0.54296875" style="44" customWidth="1"/>
    <col min="11769" max="11769" width="14.453125" style="44" customWidth="1"/>
    <col min="11770" max="11770" width="0.54296875" style="44" customWidth="1"/>
    <col min="11771" max="11771" width="14.453125" style="44" customWidth="1"/>
    <col min="11772" max="11772" width="0.54296875" style="44" customWidth="1"/>
    <col min="11773" max="11773" width="14.453125" style="44" customWidth="1"/>
    <col min="11774" max="11774" width="0.54296875" style="44" customWidth="1"/>
    <col min="11775" max="11775" width="14.453125" style="44" customWidth="1"/>
    <col min="11776" max="11776" width="3.54296875" style="44" customWidth="1"/>
    <col min="11777" max="12005" width="9.1796875" style="44"/>
    <col min="12006" max="12006" width="45.54296875" style="44" bestFit="1" customWidth="1"/>
    <col min="12007" max="12007" width="0.54296875" style="44" customWidth="1"/>
    <col min="12008" max="12008" width="14.453125" style="44" customWidth="1"/>
    <col min="12009" max="12009" width="0.54296875" style="44" customWidth="1"/>
    <col min="12010" max="12010" width="14.453125" style="44" customWidth="1"/>
    <col min="12011" max="12011" width="0.54296875" style="44" customWidth="1"/>
    <col min="12012" max="12012" width="14.453125" style="44" customWidth="1"/>
    <col min="12013" max="12013" width="0.54296875" style="44" customWidth="1"/>
    <col min="12014" max="12014" width="14.453125" style="44" customWidth="1"/>
    <col min="12015" max="12015" width="0.54296875" style="44" customWidth="1"/>
    <col min="12016" max="12016" width="14.453125" style="44" customWidth="1"/>
    <col min="12017" max="12017" width="0.54296875" style="44" customWidth="1"/>
    <col min="12018" max="12018" width="14.453125" style="44" customWidth="1"/>
    <col min="12019" max="12019" width="3.54296875" style="44" customWidth="1"/>
    <col min="12020" max="12020" width="0.54296875" style="44" customWidth="1"/>
    <col min="12021" max="12021" width="14.453125" style="44" customWidth="1"/>
    <col min="12022" max="12022" width="0.54296875" style="44" customWidth="1"/>
    <col min="12023" max="12023" width="14.453125" style="44" customWidth="1"/>
    <col min="12024" max="12024" width="0.54296875" style="44" customWidth="1"/>
    <col min="12025" max="12025" width="14.453125" style="44" customWidth="1"/>
    <col min="12026" max="12026" width="0.54296875" style="44" customWidth="1"/>
    <col min="12027" max="12027" width="14.453125" style="44" customWidth="1"/>
    <col min="12028" max="12028" width="0.54296875" style="44" customWidth="1"/>
    <col min="12029" max="12029" width="14.453125" style="44" customWidth="1"/>
    <col min="12030" max="12030" width="0.54296875" style="44" customWidth="1"/>
    <col min="12031" max="12031" width="14.453125" style="44" customWidth="1"/>
    <col min="12032" max="12032" width="3.54296875" style="44" customWidth="1"/>
    <col min="12033" max="12261" width="9.1796875" style="44"/>
    <col min="12262" max="12262" width="45.54296875" style="44" bestFit="1" customWidth="1"/>
    <col min="12263" max="12263" width="0.54296875" style="44" customWidth="1"/>
    <col min="12264" max="12264" width="14.453125" style="44" customWidth="1"/>
    <col min="12265" max="12265" width="0.54296875" style="44" customWidth="1"/>
    <col min="12266" max="12266" width="14.453125" style="44" customWidth="1"/>
    <col min="12267" max="12267" width="0.54296875" style="44" customWidth="1"/>
    <col min="12268" max="12268" width="14.453125" style="44" customWidth="1"/>
    <col min="12269" max="12269" width="0.54296875" style="44" customWidth="1"/>
    <col min="12270" max="12270" width="14.453125" style="44" customWidth="1"/>
    <col min="12271" max="12271" width="0.54296875" style="44" customWidth="1"/>
    <col min="12272" max="12272" width="14.453125" style="44" customWidth="1"/>
    <col min="12273" max="12273" width="0.54296875" style="44" customWidth="1"/>
    <col min="12274" max="12274" width="14.453125" style="44" customWidth="1"/>
    <col min="12275" max="12275" width="3.54296875" style="44" customWidth="1"/>
    <col min="12276" max="12276" width="0.54296875" style="44" customWidth="1"/>
    <col min="12277" max="12277" width="14.453125" style="44" customWidth="1"/>
    <col min="12278" max="12278" width="0.54296875" style="44" customWidth="1"/>
    <col min="12279" max="12279" width="14.453125" style="44" customWidth="1"/>
    <col min="12280" max="12280" width="0.54296875" style="44" customWidth="1"/>
    <col min="12281" max="12281" width="14.453125" style="44" customWidth="1"/>
    <col min="12282" max="12282" width="0.54296875" style="44" customWidth="1"/>
    <col min="12283" max="12283" width="14.453125" style="44" customWidth="1"/>
    <col min="12284" max="12284" width="0.54296875" style="44" customWidth="1"/>
    <col min="12285" max="12285" width="14.453125" style="44" customWidth="1"/>
    <col min="12286" max="12286" width="0.54296875" style="44" customWidth="1"/>
    <col min="12287" max="12287" width="14.453125" style="44" customWidth="1"/>
    <col min="12288" max="12288" width="3.54296875" style="44" customWidth="1"/>
    <col min="12289" max="12517" width="9.1796875" style="44"/>
    <col min="12518" max="12518" width="45.54296875" style="44" bestFit="1" customWidth="1"/>
    <col min="12519" max="12519" width="0.54296875" style="44" customWidth="1"/>
    <col min="12520" max="12520" width="14.453125" style="44" customWidth="1"/>
    <col min="12521" max="12521" width="0.54296875" style="44" customWidth="1"/>
    <col min="12522" max="12522" width="14.453125" style="44" customWidth="1"/>
    <col min="12523" max="12523" width="0.54296875" style="44" customWidth="1"/>
    <col min="12524" max="12524" width="14.453125" style="44" customWidth="1"/>
    <col min="12525" max="12525" width="0.54296875" style="44" customWidth="1"/>
    <col min="12526" max="12526" width="14.453125" style="44" customWidth="1"/>
    <col min="12527" max="12527" width="0.54296875" style="44" customWidth="1"/>
    <col min="12528" max="12528" width="14.453125" style="44" customWidth="1"/>
    <col min="12529" max="12529" width="0.54296875" style="44" customWidth="1"/>
    <col min="12530" max="12530" width="14.453125" style="44" customWidth="1"/>
    <col min="12531" max="12531" width="3.54296875" style="44" customWidth="1"/>
    <col min="12532" max="12532" width="0.54296875" style="44" customWidth="1"/>
    <col min="12533" max="12533" width="14.453125" style="44" customWidth="1"/>
    <col min="12534" max="12534" width="0.54296875" style="44" customWidth="1"/>
    <col min="12535" max="12535" width="14.453125" style="44" customWidth="1"/>
    <col min="12536" max="12536" width="0.54296875" style="44" customWidth="1"/>
    <col min="12537" max="12537" width="14.453125" style="44" customWidth="1"/>
    <col min="12538" max="12538" width="0.54296875" style="44" customWidth="1"/>
    <col min="12539" max="12539" width="14.453125" style="44" customWidth="1"/>
    <col min="12540" max="12540" width="0.54296875" style="44" customWidth="1"/>
    <col min="12541" max="12541" width="14.453125" style="44" customWidth="1"/>
    <col min="12542" max="12542" width="0.54296875" style="44" customWidth="1"/>
    <col min="12543" max="12543" width="14.453125" style="44" customWidth="1"/>
    <col min="12544" max="12544" width="3.54296875" style="44" customWidth="1"/>
    <col min="12545" max="12773" width="9.1796875" style="44"/>
    <col min="12774" max="12774" width="45.54296875" style="44" bestFit="1" customWidth="1"/>
    <col min="12775" max="12775" width="0.54296875" style="44" customWidth="1"/>
    <col min="12776" max="12776" width="14.453125" style="44" customWidth="1"/>
    <col min="12777" max="12777" width="0.54296875" style="44" customWidth="1"/>
    <col min="12778" max="12778" width="14.453125" style="44" customWidth="1"/>
    <col min="12779" max="12779" width="0.54296875" style="44" customWidth="1"/>
    <col min="12780" max="12780" width="14.453125" style="44" customWidth="1"/>
    <col min="12781" max="12781" width="0.54296875" style="44" customWidth="1"/>
    <col min="12782" max="12782" width="14.453125" style="44" customWidth="1"/>
    <col min="12783" max="12783" width="0.54296875" style="44" customWidth="1"/>
    <col min="12784" max="12784" width="14.453125" style="44" customWidth="1"/>
    <col min="12785" max="12785" width="0.54296875" style="44" customWidth="1"/>
    <col min="12786" max="12786" width="14.453125" style="44" customWidth="1"/>
    <col min="12787" max="12787" width="3.54296875" style="44" customWidth="1"/>
    <col min="12788" max="12788" width="0.54296875" style="44" customWidth="1"/>
    <col min="12789" max="12789" width="14.453125" style="44" customWidth="1"/>
    <col min="12790" max="12790" width="0.54296875" style="44" customWidth="1"/>
    <col min="12791" max="12791" width="14.453125" style="44" customWidth="1"/>
    <col min="12792" max="12792" width="0.54296875" style="44" customWidth="1"/>
    <col min="12793" max="12793" width="14.453125" style="44" customWidth="1"/>
    <col min="12794" max="12794" width="0.54296875" style="44" customWidth="1"/>
    <col min="12795" max="12795" width="14.453125" style="44" customWidth="1"/>
    <col min="12796" max="12796" width="0.54296875" style="44" customWidth="1"/>
    <col min="12797" max="12797" width="14.453125" style="44" customWidth="1"/>
    <col min="12798" max="12798" width="0.54296875" style="44" customWidth="1"/>
    <col min="12799" max="12799" width="14.453125" style="44" customWidth="1"/>
    <col min="12800" max="12800" width="3.54296875" style="44" customWidth="1"/>
    <col min="12801" max="13029" width="9.1796875" style="44"/>
    <col min="13030" max="13030" width="45.54296875" style="44" bestFit="1" customWidth="1"/>
    <col min="13031" max="13031" width="0.54296875" style="44" customWidth="1"/>
    <col min="13032" max="13032" width="14.453125" style="44" customWidth="1"/>
    <col min="13033" max="13033" width="0.54296875" style="44" customWidth="1"/>
    <col min="13034" max="13034" width="14.453125" style="44" customWidth="1"/>
    <col min="13035" max="13035" width="0.54296875" style="44" customWidth="1"/>
    <col min="13036" max="13036" width="14.453125" style="44" customWidth="1"/>
    <col min="13037" max="13037" width="0.54296875" style="44" customWidth="1"/>
    <col min="13038" max="13038" width="14.453125" style="44" customWidth="1"/>
    <col min="13039" max="13039" width="0.54296875" style="44" customWidth="1"/>
    <col min="13040" max="13040" width="14.453125" style="44" customWidth="1"/>
    <col min="13041" max="13041" width="0.54296875" style="44" customWidth="1"/>
    <col min="13042" max="13042" width="14.453125" style="44" customWidth="1"/>
    <col min="13043" max="13043" width="3.54296875" style="44" customWidth="1"/>
    <col min="13044" max="13044" width="0.54296875" style="44" customWidth="1"/>
    <col min="13045" max="13045" width="14.453125" style="44" customWidth="1"/>
    <col min="13046" max="13046" width="0.54296875" style="44" customWidth="1"/>
    <col min="13047" max="13047" width="14.453125" style="44" customWidth="1"/>
    <col min="13048" max="13048" width="0.54296875" style="44" customWidth="1"/>
    <col min="13049" max="13049" width="14.453125" style="44" customWidth="1"/>
    <col min="13050" max="13050" width="0.54296875" style="44" customWidth="1"/>
    <col min="13051" max="13051" width="14.453125" style="44" customWidth="1"/>
    <col min="13052" max="13052" width="0.54296875" style="44" customWidth="1"/>
    <col min="13053" max="13053" width="14.453125" style="44" customWidth="1"/>
    <col min="13054" max="13054" width="0.54296875" style="44" customWidth="1"/>
    <col min="13055" max="13055" width="14.453125" style="44" customWidth="1"/>
    <col min="13056" max="13056" width="3.54296875" style="44" customWidth="1"/>
    <col min="13057" max="13285" width="9.1796875" style="44"/>
    <col min="13286" max="13286" width="45.54296875" style="44" bestFit="1" customWidth="1"/>
    <col min="13287" max="13287" width="0.54296875" style="44" customWidth="1"/>
    <col min="13288" max="13288" width="14.453125" style="44" customWidth="1"/>
    <col min="13289" max="13289" width="0.54296875" style="44" customWidth="1"/>
    <col min="13290" max="13290" width="14.453125" style="44" customWidth="1"/>
    <col min="13291" max="13291" width="0.54296875" style="44" customWidth="1"/>
    <col min="13292" max="13292" width="14.453125" style="44" customWidth="1"/>
    <col min="13293" max="13293" width="0.54296875" style="44" customWidth="1"/>
    <col min="13294" max="13294" width="14.453125" style="44" customWidth="1"/>
    <col min="13295" max="13295" width="0.54296875" style="44" customWidth="1"/>
    <col min="13296" max="13296" width="14.453125" style="44" customWidth="1"/>
    <col min="13297" max="13297" width="0.54296875" style="44" customWidth="1"/>
    <col min="13298" max="13298" width="14.453125" style="44" customWidth="1"/>
    <col min="13299" max="13299" width="3.54296875" style="44" customWidth="1"/>
    <col min="13300" max="13300" width="0.54296875" style="44" customWidth="1"/>
    <col min="13301" max="13301" width="14.453125" style="44" customWidth="1"/>
    <col min="13302" max="13302" width="0.54296875" style="44" customWidth="1"/>
    <col min="13303" max="13303" width="14.453125" style="44" customWidth="1"/>
    <col min="13304" max="13304" width="0.54296875" style="44" customWidth="1"/>
    <col min="13305" max="13305" width="14.453125" style="44" customWidth="1"/>
    <col min="13306" max="13306" width="0.54296875" style="44" customWidth="1"/>
    <col min="13307" max="13307" width="14.453125" style="44" customWidth="1"/>
    <col min="13308" max="13308" width="0.54296875" style="44" customWidth="1"/>
    <col min="13309" max="13309" width="14.453125" style="44" customWidth="1"/>
    <col min="13310" max="13310" width="0.54296875" style="44" customWidth="1"/>
    <col min="13311" max="13311" width="14.453125" style="44" customWidth="1"/>
    <col min="13312" max="13312" width="3.54296875" style="44" customWidth="1"/>
    <col min="13313" max="13541" width="9.1796875" style="44"/>
    <col min="13542" max="13542" width="45.54296875" style="44" bestFit="1" customWidth="1"/>
    <col min="13543" max="13543" width="0.54296875" style="44" customWidth="1"/>
    <col min="13544" max="13544" width="14.453125" style="44" customWidth="1"/>
    <col min="13545" max="13545" width="0.54296875" style="44" customWidth="1"/>
    <col min="13546" max="13546" width="14.453125" style="44" customWidth="1"/>
    <col min="13547" max="13547" width="0.54296875" style="44" customWidth="1"/>
    <col min="13548" max="13548" width="14.453125" style="44" customWidth="1"/>
    <col min="13549" max="13549" width="0.54296875" style="44" customWidth="1"/>
    <col min="13550" max="13550" width="14.453125" style="44" customWidth="1"/>
    <col min="13551" max="13551" width="0.54296875" style="44" customWidth="1"/>
    <col min="13552" max="13552" width="14.453125" style="44" customWidth="1"/>
    <col min="13553" max="13553" width="0.54296875" style="44" customWidth="1"/>
    <col min="13554" max="13554" width="14.453125" style="44" customWidth="1"/>
    <col min="13555" max="13555" width="3.54296875" style="44" customWidth="1"/>
    <col min="13556" max="13556" width="0.54296875" style="44" customWidth="1"/>
    <col min="13557" max="13557" width="14.453125" style="44" customWidth="1"/>
    <col min="13558" max="13558" width="0.54296875" style="44" customWidth="1"/>
    <col min="13559" max="13559" width="14.453125" style="44" customWidth="1"/>
    <col min="13560" max="13560" width="0.54296875" style="44" customWidth="1"/>
    <col min="13561" max="13561" width="14.453125" style="44" customWidth="1"/>
    <col min="13562" max="13562" width="0.54296875" style="44" customWidth="1"/>
    <col min="13563" max="13563" width="14.453125" style="44" customWidth="1"/>
    <col min="13564" max="13564" width="0.54296875" style="44" customWidth="1"/>
    <col min="13565" max="13565" width="14.453125" style="44" customWidth="1"/>
    <col min="13566" max="13566" width="0.54296875" style="44" customWidth="1"/>
    <col min="13567" max="13567" width="14.453125" style="44" customWidth="1"/>
    <col min="13568" max="13568" width="3.54296875" style="44" customWidth="1"/>
    <col min="13569" max="13797" width="9.1796875" style="44"/>
    <col min="13798" max="13798" width="45.54296875" style="44" bestFit="1" customWidth="1"/>
    <col min="13799" max="13799" width="0.54296875" style="44" customWidth="1"/>
    <col min="13800" max="13800" width="14.453125" style="44" customWidth="1"/>
    <col min="13801" max="13801" width="0.54296875" style="44" customWidth="1"/>
    <col min="13802" max="13802" width="14.453125" style="44" customWidth="1"/>
    <col min="13803" max="13803" width="0.54296875" style="44" customWidth="1"/>
    <col min="13804" max="13804" width="14.453125" style="44" customWidth="1"/>
    <col min="13805" max="13805" width="0.54296875" style="44" customWidth="1"/>
    <col min="13806" max="13806" width="14.453125" style="44" customWidth="1"/>
    <col min="13807" max="13807" width="0.54296875" style="44" customWidth="1"/>
    <col min="13808" max="13808" width="14.453125" style="44" customWidth="1"/>
    <col min="13809" max="13809" width="0.54296875" style="44" customWidth="1"/>
    <col min="13810" max="13810" width="14.453125" style="44" customWidth="1"/>
    <col min="13811" max="13811" width="3.54296875" style="44" customWidth="1"/>
    <col min="13812" max="13812" width="0.54296875" style="44" customWidth="1"/>
    <col min="13813" max="13813" width="14.453125" style="44" customWidth="1"/>
    <col min="13814" max="13814" width="0.54296875" style="44" customWidth="1"/>
    <col min="13815" max="13815" width="14.453125" style="44" customWidth="1"/>
    <col min="13816" max="13816" width="0.54296875" style="44" customWidth="1"/>
    <col min="13817" max="13817" width="14.453125" style="44" customWidth="1"/>
    <col min="13818" max="13818" width="0.54296875" style="44" customWidth="1"/>
    <col min="13819" max="13819" width="14.453125" style="44" customWidth="1"/>
    <col min="13820" max="13820" width="0.54296875" style="44" customWidth="1"/>
    <col min="13821" max="13821" width="14.453125" style="44" customWidth="1"/>
    <col min="13822" max="13822" width="0.54296875" style="44" customWidth="1"/>
    <col min="13823" max="13823" width="14.453125" style="44" customWidth="1"/>
    <col min="13824" max="13824" width="3.54296875" style="44" customWidth="1"/>
    <col min="13825" max="14053" width="9.1796875" style="44"/>
    <col min="14054" max="14054" width="45.54296875" style="44" bestFit="1" customWidth="1"/>
    <col min="14055" max="14055" width="0.54296875" style="44" customWidth="1"/>
    <col min="14056" max="14056" width="14.453125" style="44" customWidth="1"/>
    <col min="14057" max="14057" width="0.54296875" style="44" customWidth="1"/>
    <col min="14058" max="14058" width="14.453125" style="44" customWidth="1"/>
    <col min="14059" max="14059" width="0.54296875" style="44" customWidth="1"/>
    <col min="14060" max="14060" width="14.453125" style="44" customWidth="1"/>
    <col min="14061" max="14061" width="0.54296875" style="44" customWidth="1"/>
    <col min="14062" max="14062" width="14.453125" style="44" customWidth="1"/>
    <col min="14063" max="14063" width="0.54296875" style="44" customWidth="1"/>
    <col min="14064" max="14064" width="14.453125" style="44" customWidth="1"/>
    <col min="14065" max="14065" width="0.54296875" style="44" customWidth="1"/>
    <col min="14066" max="14066" width="14.453125" style="44" customWidth="1"/>
    <col min="14067" max="14067" width="3.54296875" style="44" customWidth="1"/>
    <col min="14068" max="14068" width="0.54296875" style="44" customWidth="1"/>
    <col min="14069" max="14069" width="14.453125" style="44" customWidth="1"/>
    <col min="14070" max="14070" width="0.54296875" style="44" customWidth="1"/>
    <col min="14071" max="14071" width="14.453125" style="44" customWidth="1"/>
    <col min="14072" max="14072" width="0.54296875" style="44" customWidth="1"/>
    <col min="14073" max="14073" width="14.453125" style="44" customWidth="1"/>
    <col min="14074" max="14074" width="0.54296875" style="44" customWidth="1"/>
    <col min="14075" max="14075" width="14.453125" style="44" customWidth="1"/>
    <col min="14076" max="14076" width="0.54296875" style="44" customWidth="1"/>
    <col min="14077" max="14077" width="14.453125" style="44" customWidth="1"/>
    <col min="14078" max="14078" width="0.54296875" style="44" customWidth="1"/>
    <col min="14079" max="14079" width="14.453125" style="44" customWidth="1"/>
    <col min="14080" max="14080" width="3.54296875" style="44" customWidth="1"/>
    <col min="14081" max="14309" width="9.1796875" style="44"/>
    <col min="14310" max="14310" width="45.54296875" style="44" bestFit="1" customWidth="1"/>
    <col min="14311" max="14311" width="0.54296875" style="44" customWidth="1"/>
    <col min="14312" max="14312" width="14.453125" style="44" customWidth="1"/>
    <col min="14313" max="14313" width="0.54296875" style="44" customWidth="1"/>
    <col min="14314" max="14314" width="14.453125" style="44" customWidth="1"/>
    <col min="14315" max="14315" width="0.54296875" style="44" customWidth="1"/>
    <col min="14316" max="14316" width="14.453125" style="44" customWidth="1"/>
    <col min="14317" max="14317" width="0.54296875" style="44" customWidth="1"/>
    <col min="14318" max="14318" width="14.453125" style="44" customWidth="1"/>
    <col min="14319" max="14319" width="0.54296875" style="44" customWidth="1"/>
    <col min="14320" max="14320" width="14.453125" style="44" customWidth="1"/>
    <col min="14321" max="14321" width="0.54296875" style="44" customWidth="1"/>
    <col min="14322" max="14322" width="14.453125" style="44" customWidth="1"/>
    <col min="14323" max="14323" width="3.54296875" style="44" customWidth="1"/>
    <col min="14324" max="14324" width="0.54296875" style="44" customWidth="1"/>
    <col min="14325" max="14325" width="14.453125" style="44" customWidth="1"/>
    <col min="14326" max="14326" width="0.54296875" style="44" customWidth="1"/>
    <col min="14327" max="14327" width="14.453125" style="44" customWidth="1"/>
    <col min="14328" max="14328" width="0.54296875" style="44" customWidth="1"/>
    <col min="14329" max="14329" width="14.453125" style="44" customWidth="1"/>
    <col min="14330" max="14330" width="0.54296875" style="44" customWidth="1"/>
    <col min="14331" max="14331" width="14.453125" style="44" customWidth="1"/>
    <col min="14332" max="14332" width="0.54296875" style="44" customWidth="1"/>
    <col min="14333" max="14333" width="14.453125" style="44" customWidth="1"/>
    <col min="14334" max="14334" width="0.54296875" style="44" customWidth="1"/>
    <col min="14335" max="14335" width="14.453125" style="44" customWidth="1"/>
    <col min="14336" max="14336" width="3.54296875" style="44" customWidth="1"/>
    <col min="14337" max="14565" width="9.1796875" style="44"/>
    <col min="14566" max="14566" width="45.54296875" style="44" bestFit="1" customWidth="1"/>
    <col min="14567" max="14567" width="0.54296875" style="44" customWidth="1"/>
    <col min="14568" max="14568" width="14.453125" style="44" customWidth="1"/>
    <col min="14569" max="14569" width="0.54296875" style="44" customWidth="1"/>
    <col min="14570" max="14570" width="14.453125" style="44" customWidth="1"/>
    <col min="14571" max="14571" width="0.54296875" style="44" customWidth="1"/>
    <col min="14572" max="14572" width="14.453125" style="44" customWidth="1"/>
    <col min="14573" max="14573" width="0.54296875" style="44" customWidth="1"/>
    <col min="14574" max="14574" width="14.453125" style="44" customWidth="1"/>
    <col min="14575" max="14575" width="0.54296875" style="44" customWidth="1"/>
    <col min="14576" max="14576" width="14.453125" style="44" customWidth="1"/>
    <col min="14577" max="14577" width="0.54296875" style="44" customWidth="1"/>
    <col min="14578" max="14578" width="14.453125" style="44" customWidth="1"/>
    <col min="14579" max="14579" width="3.54296875" style="44" customWidth="1"/>
    <col min="14580" max="14580" width="0.54296875" style="44" customWidth="1"/>
    <col min="14581" max="14581" width="14.453125" style="44" customWidth="1"/>
    <col min="14582" max="14582" width="0.54296875" style="44" customWidth="1"/>
    <col min="14583" max="14583" width="14.453125" style="44" customWidth="1"/>
    <col min="14584" max="14584" width="0.54296875" style="44" customWidth="1"/>
    <col min="14585" max="14585" width="14.453125" style="44" customWidth="1"/>
    <col min="14586" max="14586" width="0.54296875" style="44" customWidth="1"/>
    <col min="14587" max="14587" width="14.453125" style="44" customWidth="1"/>
    <col min="14588" max="14588" width="0.54296875" style="44" customWidth="1"/>
    <col min="14589" max="14589" width="14.453125" style="44" customWidth="1"/>
    <col min="14590" max="14590" width="0.54296875" style="44" customWidth="1"/>
    <col min="14591" max="14591" width="14.453125" style="44" customWidth="1"/>
    <col min="14592" max="14592" width="3.54296875" style="44" customWidth="1"/>
    <col min="14593" max="14821" width="9.1796875" style="44"/>
    <col min="14822" max="14822" width="45.54296875" style="44" bestFit="1" customWidth="1"/>
    <col min="14823" max="14823" width="0.54296875" style="44" customWidth="1"/>
    <col min="14824" max="14824" width="14.453125" style="44" customWidth="1"/>
    <col min="14825" max="14825" width="0.54296875" style="44" customWidth="1"/>
    <col min="14826" max="14826" width="14.453125" style="44" customWidth="1"/>
    <col min="14827" max="14827" width="0.54296875" style="44" customWidth="1"/>
    <col min="14828" max="14828" width="14.453125" style="44" customWidth="1"/>
    <col min="14829" max="14829" width="0.54296875" style="44" customWidth="1"/>
    <col min="14830" max="14830" width="14.453125" style="44" customWidth="1"/>
    <col min="14831" max="14831" width="0.54296875" style="44" customWidth="1"/>
    <col min="14832" max="14832" width="14.453125" style="44" customWidth="1"/>
    <col min="14833" max="14833" width="0.54296875" style="44" customWidth="1"/>
    <col min="14834" max="14834" width="14.453125" style="44" customWidth="1"/>
    <col min="14835" max="14835" width="3.54296875" style="44" customWidth="1"/>
    <col min="14836" max="14836" width="0.54296875" style="44" customWidth="1"/>
    <col min="14837" max="14837" width="14.453125" style="44" customWidth="1"/>
    <col min="14838" max="14838" width="0.54296875" style="44" customWidth="1"/>
    <col min="14839" max="14839" width="14.453125" style="44" customWidth="1"/>
    <col min="14840" max="14840" width="0.54296875" style="44" customWidth="1"/>
    <col min="14841" max="14841" width="14.453125" style="44" customWidth="1"/>
    <col min="14842" max="14842" width="0.54296875" style="44" customWidth="1"/>
    <col min="14843" max="14843" width="14.453125" style="44" customWidth="1"/>
    <col min="14844" max="14844" width="0.54296875" style="44" customWidth="1"/>
    <col min="14845" max="14845" width="14.453125" style="44" customWidth="1"/>
    <col min="14846" max="14846" width="0.54296875" style="44" customWidth="1"/>
    <col min="14847" max="14847" width="14.453125" style="44" customWidth="1"/>
    <col min="14848" max="14848" width="3.54296875" style="44" customWidth="1"/>
    <col min="14849" max="15077" width="9.1796875" style="44"/>
    <col min="15078" max="15078" width="45.54296875" style="44" bestFit="1" customWidth="1"/>
    <col min="15079" max="15079" width="0.54296875" style="44" customWidth="1"/>
    <col min="15080" max="15080" width="14.453125" style="44" customWidth="1"/>
    <col min="15081" max="15081" width="0.54296875" style="44" customWidth="1"/>
    <col min="15082" max="15082" width="14.453125" style="44" customWidth="1"/>
    <col min="15083" max="15083" width="0.54296875" style="44" customWidth="1"/>
    <col min="15084" max="15084" width="14.453125" style="44" customWidth="1"/>
    <col min="15085" max="15085" width="0.54296875" style="44" customWidth="1"/>
    <col min="15086" max="15086" width="14.453125" style="44" customWidth="1"/>
    <col min="15087" max="15087" width="0.54296875" style="44" customWidth="1"/>
    <col min="15088" max="15088" width="14.453125" style="44" customWidth="1"/>
    <col min="15089" max="15089" width="0.54296875" style="44" customWidth="1"/>
    <col min="15090" max="15090" width="14.453125" style="44" customWidth="1"/>
    <col min="15091" max="15091" width="3.54296875" style="44" customWidth="1"/>
    <col min="15092" max="15092" width="0.54296875" style="44" customWidth="1"/>
    <col min="15093" max="15093" width="14.453125" style="44" customWidth="1"/>
    <col min="15094" max="15094" width="0.54296875" style="44" customWidth="1"/>
    <col min="15095" max="15095" width="14.453125" style="44" customWidth="1"/>
    <col min="15096" max="15096" width="0.54296875" style="44" customWidth="1"/>
    <col min="15097" max="15097" width="14.453125" style="44" customWidth="1"/>
    <col min="15098" max="15098" width="0.54296875" style="44" customWidth="1"/>
    <col min="15099" max="15099" width="14.453125" style="44" customWidth="1"/>
    <col min="15100" max="15100" width="0.54296875" style="44" customWidth="1"/>
    <col min="15101" max="15101" width="14.453125" style="44" customWidth="1"/>
    <col min="15102" max="15102" width="0.54296875" style="44" customWidth="1"/>
    <col min="15103" max="15103" width="14.453125" style="44" customWidth="1"/>
    <col min="15104" max="15104" width="3.54296875" style="44" customWidth="1"/>
    <col min="15105" max="15333" width="9.1796875" style="44"/>
    <col min="15334" max="15334" width="45.54296875" style="44" bestFit="1" customWidth="1"/>
    <col min="15335" max="15335" width="0.54296875" style="44" customWidth="1"/>
    <col min="15336" max="15336" width="14.453125" style="44" customWidth="1"/>
    <col min="15337" max="15337" width="0.54296875" style="44" customWidth="1"/>
    <col min="15338" max="15338" width="14.453125" style="44" customWidth="1"/>
    <col min="15339" max="15339" width="0.54296875" style="44" customWidth="1"/>
    <col min="15340" max="15340" width="14.453125" style="44" customWidth="1"/>
    <col min="15341" max="15341" width="0.54296875" style="44" customWidth="1"/>
    <col min="15342" max="15342" width="14.453125" style="44" customWidth="1"/>
    <col min="15343" max="15343" width="0.54296875" style="44" customWidth="1"/>
    <col min="15344" max="15344" width="14.453125" style="44" customWidth="1"/>
    <col min="15345" max="15345" width="0.54296875" style="44" customWidth="1"/>
    <col min="15346" max="15346" width="14.453125" style="44" customWidth="1"/>
    <col min="15347" max="15347" width="3.54296875" style="44" customWidth="1"/>
    <col min="15348" max="15348" width="0.54296875" style="44" customWidth="1"/>
    <col min="15349" max="15349" width="14.453125" style="44" customWidth="1"/>
    <col min="15350" max="15350" width="0.54296875" style="44" customWidth="1"/>
    <col min="15351" max="15351" width="14.453125" style="44" customWidth="1"/>
    <col min="15352" max="15352" width="0.54296875" style="44" customWidth="1"/>
    <col min="15353" max="15353" width="14.453125" style="44" customWidth="1"/>
    <col min="15354" max="15354" width="0.54296875" style="44" customWidth="1"/>
    <col min="15355" max="15355" width="14.453125" style="44" customWidth="1"/>
    <col min="15356" max="15356" width="0.54296875" style="44" customWidth="1"/>
    <col min="15357" max="15357" width="14.453125" style="44" customWidth="1"/>
    <col min="15358" max="15358" width="0.54296875" style="44" customWidth="1"/>
    <col min="15359" max="15359" width="14.453125" style="44" customWidth="1"/>
    <col min="15360" max="15360" width="3.54296875" style="44" customWidth="1"/>
    <col min="15361" max="15589" width="9.1796875" style="44"/>
    <col min="15590" max="15590" width="45.54296875" style="44" bestFit="1" customWidth="1"/>
    <col min="15591" max="15591" width="0.54296875" style="44" customWidth="1"/>
    <col min="15592" max="15592" width="14.453125" style="44" customWidth="1"/>
    <col min="15593" max="15593" width="0.54296875" style="44" customWidth="1"/>
    <col min="15594" max="15594" width="14.453125" style="44" customWidth="1"/>
    <col min="15595" max="15595" width="0.54296875" style="44" customWidth="1"/>
    <col min="15596" max="15596" width="14.453125" style="44" customWidth="1"/>
    <col min="15597" max="15597" width="0.54296875" style="44" customWidth="1"/>
    <col min="15598" max="15598" width="14.453125" style="44" customWidth="1"/>
    <col min="15599" max="15599" width="0.54296875" style="44" customWidth="1"/>
    <col min="15600" max="15600" width="14.453125" style="44" customWidth="1"/>
    <col min="15601" max="15601" width="0.54296875" style="44" customWidth="1"/>
    <col min="15602" max="15602" width="14.453125" style="44" customWidth="1"/>
    <col min="15603" max="15603" width="3.54296875" style="44" customWidth="1"/>
    <col min="15604" max="15604" width="0.54296875" style="44" customWidth="1"/>
    <col min="15605" max="15605" width="14.453125" style="44" customWidth="1"/>
    <col min="15606" max="15606" width="0.54296875" style="44" customWidth="1"/>
    <col min="15607" max="15607" width="14.453125" style="44" customWidth="1"/>
    <col min="15608" max="15608" width="0.54296875" style="44" customWidth="1"/>
    <col min="15609" max="15609" width="14.453125" style="44" customWidth="1"/>
    <col min="15610" max="15610" width="0.54296875" style="44" customWidth="1"/>
    <col min="15611" max="15611" width="14.453125" style="44" customWidth="1"/>
    <col min="15612" max="15612" width="0.54296875" style="44" customWidth="1"/>
    <col min="15613" max="15613" width="14.453125" style="44" customWidth="1"/>
    <col min="15614" max="15614" width="0.54296875" style="44" customWidth="1"/>
    <col min="15615" max="15615" width="14.453125" style="44" customWidth="1"/>
    <col min="15616" max="15616" width="3.54296875" style="44" customWidth="1"/>
    <col min="15617" max="15845" width="9.1796875" style="44"/>
    <col min="15846" max="15846" width="45.54296875" style="44" bestFit="1" customWidth="1"/>
    <col min="15847" max="15847" width="0.54296875" style="44" customWidth="1"/>
    <col min="15848" max="15848" width="14.453125" style="44" customWidth="1"/>
    <col min="15849" max="15849" width="0.54296875" style="44" customWidth="1"/>
    <col min="15850" max="15850" width="14.453125" style="44" customWidth="1"/>
    <col min="15851" max="15851" width="0.54296875" style="44" customWidth="1"/>
    <col min="15852" max="15852" width="14.453125" style="44" customWidth="1"/>
    <col min="15853" max="15853" width="0.54296875" style="44" customWidth="1"/>
    <col min="15854" max="15854" width="14.453125" style="44" customWidth="1"/>
    <col min="15855" max="15855" width="0.54296875" style="44" customWidth="1"/>
    <col min="15856" max="15856" width="14.453125" style="44" customWidth="1"/>
    <col min="15857" max="15857" width="0.54296875" style="44" customWidth="1"/>
    <col min="15858" max="15858" width="14.453125" style="44" customWidth="1"/>
    <col min="15859" max="15859" width="3.54296875" style="44" customWidth="1"/>
    <col min="15860" max="15860" width="0.54296875" style="44" customWidth="1"/>
    <col min="15861" max="15861" width="14.453125" style="44" customWidth="1"/>
    <col min="15862" max="15862" width="0.54296875" style="44" customWidth="1"/>
    <col min="15863" max="15863" width="14.453125" style="44" customWidth="1"/>
    <col min="15864" max="15864" width="0.54296875" style="44" customWidth="1"/>
    <col min="15865" max="15865" width="14.453125" style="44" customWidth="1"/>
    <col min="15866" max="15866" width="0.54296875" style="44" customWidth="1"/>
    <col min="15867" max="15867" width="14.453125" style="44" customWidth="1"/>
    <col min="15868" max="15868" width="0.54296875" style="44" customWidth="1"/>
    <col min="15869" max="15869" width="14.453125" style="44" customWidth="1"/>
    <col min="15870" max="15870" width="0.54296875" style="44" customWidth="1"/>
    <col min="15871" max="15871" width="14.453125" style="44" customWidth="1"/>
    <col min="15872" max="15872" width="3.54296875" style="44" customWidth="1"/>
    <col min="15873" max="16101" width="9.1796875" style="44"/>
    <col min="16102" max="16102" width="45.54296875" style="44" bestFit="1" customWidth="1"/>
    <col min="16103" max="16103" width="0.54296875" style="44" customWidth="1"/>
    <col min="16104" max="16104" width="14.453125" style="44" customWidth="1"/>
    <col min="16105" max="16105" width="0.54296875" style="44" customWidth="1"/>
    <col min="16106" max="16106" width="14.453125" style="44" customWidth="1"/>
    <col min="16107" max="16107" width="0.54296875" style="44" customWidth="1"/>
    <col min="16108" max="16108" width="14.453125" style="44" customWidth="1"/>
    <col min="16109" max="16109" width="0.54296875" style="44" customWidth="1"/>
    <col min="16110" max="16110" width="14.453125" style="44" customWidth="1"/>
    <col min="16111" max="16111" width="0.54296875" style="44" customWidth="1"/>
    <col min="16112" max="16112" width="14.453125" style="44" customWidth="1"/>
    <col min="16113" max="16113" width="0.54296875" style="44" customWidth="1"/>
    <col min="16114" max="16114" width="14.453125" style="44" customWidth="1"/>
    <col min="16115" max="16115" width="3.54296875" style="44" customWidth="1"/>
    <col min="16116" max="16116" width="0.54296875" style="44" customWidth="1"/>
    <col min="16117" max="16117" width="14.453125" style="44" customWidth="1"/>
    <col min="16118" max="16118" width="0.54296875" style="44" customWidth="1"/>
    <col min="16119" max="16119" width="14.453125" style="44" customWidth="1"/>
    <col min="16120" max="16120" width="0.54296875" style="44" customWidth="1"/>
    <col min="16121" max="16121" width="14.453125" style="44" customWidth="1"/>
    <col min="16122" max="16122" width="0.54296875" style="44" customWidth="1"/>
    <col min="16123" max="16123" width="14.453125" style="44" customWidth="1"/>
    <col min="16124" max="16124" width="0.54296875" style="44" customWidth="1"/>
    <col min="16125" max="16125" width="14.453125" style="44" customWidth="1"/>
    <col min="16126" max="16126" width="0.54296875" style="44" customWidth="1"/>
    <col min="16127" max="16127" width="14.453125" style="44" customWidth="1"/>
    <col min="16128" max="16128" width="3.54296875" style="44" customWidth="1"/>
    <col min="16129" max="16370" width="9.1796875" style="44"/>
    <col min="16371" max="16384" width="8.54296875" style="44" customWidth="1"/>
  </cols>
  <sheetData>
    <row r="1" spans="1:10" x14ac:dyDescent="0.35">
      <c r="A1" s="47" t="s">
        <v>156</v>
      </c>
    </row>
    <row r="2" spans="1:10" x14ac:dyDescent="0.35">
      <c r="A2" s="43" t="s">
        <v>154</v>
      </c>
      <c r="C2" s="45"/>
      <c r="D2" s="45"/>
      <c r="F2" s="45"/>
      <c r="G2" s="45"/>
    </row>
    <row r="3" spans="1:10" ht="15" thickBot="1" x14ac:dyDescent="0.4"/>
    <row r="4" spans="1:10" x14ac:dyDescent="0.35">
      <c r="B4" s="142" t="s">
        <v>137</v>
      </c>
      <c r="C4" s="143"/>
      <c r="D4" s="143"/>
      <c r="E4" s="144"/>
      <c r="F4" s="145" t="s">
        <v>138</v>
      </c>
      <c r="G4" s="146"/>
      <c r="H4" s="146"/>
      <c r="I4" s="146"/>
      <c r="J4" s="147"/>
    </row>
    <row r="5" spans="1:10" ht="29" x14ac:dyDescent="0.35">
      <c r="B5" s="66" t="s">
        <v>139</v>
      </c>
      <c r="C5" s="80" t="s">
        <v>90</v>
      </c>
      <c r="D5" s="81" t="s">
        <v>93</v>
      </c>
      <c r="E5" s="82" t="s">
        <v>140</v>
      </c>
      <c r="F5" s="66" t="s">
        <v>99</v>
      </c>
      <c r="G5" s="58" t="s">
        <v>101</v>
      </c>
      <c r="H5" s="80" t="s">
        <v>103</v>
      </c>
      <c r="I5" s="81" t="s">
        <v>106</v>
      </c>
      <c r="J5" s="119" t="s">
        <v>108</v>
      </c>
    </row>
    <row r="6" spans="1:10" ht="15" thickBot="1" x14ac:dyDescent="0.4">
      <c r="A6" s="48" t="s">
        <v>141</v>
      </c>
      <c r="B6" s="71">
        <v>11000000</v>
      </c>
      <c r="C6" s="72">
        <v>8030000</v>
      </c>
      <c r="D6" s="73">
        <v>2970000</v>
      </c>
      <c r="E6" s="74">
        <v>330000</v>
      </c>
      <c r="F6" s="71">
        <v>1100</v>
      </c>
      <c r="G6" s="72">
        <v>1550</v>
      </c>
      <c r="H6" s="72">
        <v>830</v>
      </c>
      <c r="I6" s="72">
        <v>105</v>
      </c>
      <c r="J6" s="74">
        <v>165</v>
      </c>
    </row>
    <row r="7" spans="1:10" x14ac:dyDescent="0.35">
      <c r="A7" s="69" t="s">
        <v>142</v>
      </c>
      <c r="C7" s="148">
        <f>B6-SUM(C6:D6)</f>
        <v>0</v>
      </c>
      <c r="D7" s="148"/>
      <c r="E7" s="46"/>
      <c r="H7" s="148">
        <f>F6-SUM(H6:J6)</f>
        <v>0</v>
      </c>
      <c r="I7" s="148"/>
      <c r="J7" s="148"/>
    </row>
    <row r="8" spans="1:10" x14ac:dyDescent="0.35">
      <c r="E8" s="46"/>
    </row>
    <row r="9" spans="1:10" ht="15" thickBot="1" x14ac:dyDescent="0.4">
      <c r="E9" s="46"/>
    </row>
    <row r="10" spans="1:10" x14ac:dyDescent="0.35">
      <c r="B10" s="142" t="s">
        <v>137</v>
      </c>
      <c r="C10" s="143"/>
      <c r="D10" s="143"/>
      <c r="E10" s="144"/>
      <c r="F10" s="145" t="s">
        <v>138</v>
      </c>
      <c r="G10" s="146"/>
      <c r="H10" s="146"/>
      <c r="I10" s="146"/>
      <c r="J10" s="147"/>
    </row>
    <row r="11" spans="1:10" ht="30" x14ac:dyDescent="0.45">
      <c r="A11" s="68" t="s">
        <v>143</v>
      </c>
      <c r="B11" s="66" t="s">
        <v>139</v>
      </c>
      <c r="C11" s="80" t="s">
        <v>90</v>
      </c>
      <c r="D11" s="81" t="s">
        <v>93</v>
      </c>
      <c r="E11" s="82" t="s">
        <v>140</v>
      </c>
      <c r="F11" s="66" t="s">
        <v>99</v>
      </c>
      <c r="G11" s="58" t="s">
        <v>101</v>
      </c>
      <c r="H11" s="80" t="s">
        <v>103</v>
      </c>
      <c r="I11" s="81" t="s">
        <v>106</v>
      </c>
      <c r="J11" s="119" t="s">
        <v>108</v>
      </c>
    </row>
    <row r="12" spans="1:10" x14ac:dyDescent="0.35">
      <c r="A12" s="44" t="s">
        <v>144</v>
      </c>
      <c r="B12" s="67">
        <v>1300000</v>
      </c>
      <c r="C12" s="65">
        <v>900000</v>
      </c>
      <c r="D12" s="65">
        <v>400000</v>
      </c>
      <c r="E12" s="78"/>
      <c r="F12" s="67">
        <v>150</v>
      </c>
      <c r="G12" s="64">
        <v>185</v>
      </c>
      <c r="H12" s="64">
        <v>100</v>
      </c>
      <c r="I12" s="64">
        <v>20</v>
      </c>
      <c r="J12" s="120">
        <v>30</v>
      </c>
    </row>
    <row r="13" spans="1:10" x14ac:dyDescent="0.35">
      <c r="A13" s="44" t="s">
        <v>145</v>
      </c>
      <c r="B13" s="67">
        <v>1300000</v>
      </c>
      <c r="C13" s="65">
        <v>900000</v>
      </c>
      <c r="D13" s="65">
        <v>400000</v>
      </c>
      <c r="E13" s="78"/>
      <c r="F13" s="67">
        <v>150</v>
      </c>
      <c r="G13" s="64">
        <v>185</v>
      </c>
      <c r="H13" s="64">
        <v>100</v>
      </c>
      <c r="I13" s="64">
        <v>20</v>
      </c>
      <c r="J13" s="120">
        <v>30</v>
      </c>
    </row>
    <row r="14" spans="1:10" x14ac:dyDescent="0.35">
      <c r="A14" s="44" t="s">
        <v>146</v>
      </c>
      <c r="B14" s="67">
        <v>1200000</v>
      </c>
      <c r="C14" s="65">
        <v>900000</v>
      </c>
      <c r="D14" s="65">
        <v>300000</v>
      </c>
      <c r="E14" s="78"/>
      <c r="F14" s="67">
        <v>150</v>
      </c>
      <c r="G14" s="64">
        <v>185</v>
      </c>
      <c r="H14" s="64">
        <v>90</v>
      </c>
      <c r="I14" s="64">
        <v>20</v>
      </c>
      <c r="J14" s="120">
        <v>40</v>
      </c>
    </row>
    <row r="15" spans="1:10" x14ac:dyDescent="0.35">
      <c r="A15" s="44" t="s">
        <v>147</v>
      </c>
      <c r="B15" s="67">
        <v>1200000</v>
      </c>
      <c r="C15" s="65">
        <v>900000</v>
      </c>
      <c r="D15" s="65">
        <v>300000</v>
      </c>
      <c r="E15" s="78"/>
      <c r="F15" s="67">
        <v>150</v>
      </c>
      <c r="G15" s="64">
        <v>185</v>
      </c>
      <c r="H15" s="64">
        <v>90</v>
      </c>
      <c r="I15" s="64">
        <v>20</v>
      </c>
      <c r="J15" s="120">
        <v>40</v>
      </c>
    </row>
    <row r="16" spans="1:10" x14ac:dyDescent="0.35">
      <c r="A16" s="44" t="s">
        <v>148</v>
      </c>
      <c r="B16" s="67">
        <v>1200000</v>
      </c>
      <c r="C16" s="65">
        <v>900000</v>
      </c>
      <c r="D16" s="65">
        <v>300000</v>
      </c>
      <c r="E16" s="78"/>
      <c r="F16" s="67">
        <v>100</v>
      </c>
      <c r="G16" s="64">
        <v>185</v>
      </c>
      <c r="H16" s="64">
        <v>90</v>
      </c>
      <c r="I16" s="64">
        <v>5</v>
      </c>
      <c r="J16" s="120">
        <v>5</v>
      </c>
    </row>
    <row r="17" spans="1:10" x14ac:dyDescent="0.35">
      <c r="A17" s="44" t="s">
        <v>149</v>
      </c>
      <c r="B17" s="67">
        <v>1200000</v>
      </c>
      <c r="C17" s="65">
        <v>900000</v>
      </c>
      <c r="D17" s="65">
        <v>300000</v>
      </c>
      <c r="E17" s="78"/>
      <c r="F17" s="67">
        <v>100</v>
      </c>
      <c r="G17" s="64">
        <v>185</v>
      </c>
      <c r="H17" s="64">
        <v>90</v>
      </c>
      <c r="I17" s="64">
        <v>5</v>
      </c>
      <c r="J17" s="120">
        <v>5</v>
      </c>
    </row>
    <row r="18" spans="1:10" x14ac:dyDescent="0.35">
      <c r="A18" s="44" t="s">
        <v>150</v>
      </c>
      <c r="B18" s="67">
        <v>1200000</v>
      </c>
      <c r="C18" s="65">
        <v>900000</v>
      </c>
      <c r="D18" s="65">
        <v>300000</v>
      </c>
      <c r="E18" s="78"/>
      <c r="F18" s="67">
        <v>100</v>
      </c>
      <c r="G18" s="64">
        <v>150</v>
      </c>
      <c r="H18" s="64">
        <v>90</v>
      </c>
      <c r="I18" s="64">
        <v>5</v>
      </c>
      <c r="J18" s="120">
        <v>5</v>
      </c>
    </row>
    <row r="19" spans="1:10" x14ac:dyDescent="0.35">
      <c r="A19" s="44" t="s">
        <v>151</v>
      </c>
      <c r="B19" s="67">
        <v>1200000</v>
      </c>
      <c r="C19" s="65">
        <v>900000</v>
      </c>
      <c r="D19" s="65">
        <v>300000</v>
      </c>
      <c r="E19" s="78"/>
      <c r="F19" s="67">
        <v>100</v>
      </c>
      <c r="G19" s="64">
        <v>145</v>
      </c>
      <c r="H19" s="64">
        <v>90</v>
      </c>
      <c r="I19" s="64">
        <v>5</v>
      </c>
      <c r="J19" s="120">
        <v>5</v>
      </c>
    </row>
    <row r="20" spans="1:10" x14ac:dyDescent="0.35">
      <c r="A20" s="44" t="s">
        <v>152</v>
      </c>
      <c r="B20" s="67">
        <v>1200000</v>
      </c>
      <c r="C20" s="65">
        <v>830000</v>
      </c>
      <c r="D20" s="65">
        <v>370000</v>
      </c>
      <c r="E20" s="78"/>
      <c r="F20" s="67">
        <v>100</v>
      </c>
      <c r="G20" s="64">
        <v>145</v>
      </c>
      <c r="H20" s="64">
        <v>90</v>
      </c>
      <c r="I20" s="64">
        <v>5</v>
      </c>
      <c r="J20" s="120">
        <v>5</v>
      </c>
    </row>
    <row r="21" spans="1:10" ht="15" thickBot="1" x14ac:dyDescent="0.4">
      <c r="A21" s="48" t="s">
        <v>141</v>
      </c>
      <c r="B21" s="52">
        <f>SUM(B12:B20)</f>
        <v>11000000</v>
      </c>
      <c r="C21" s="56">
        <f>SUM(C12:C20)</f>
        <v>8030000</v>
      </c>
      <c r="D21" s="56">
        <f t="shared" ref="D21" si="0">SUM(D12:D20)</f>
        <v>2970000</v>
      </c>
      <c r="E21" s="79"/>
      <c r="F21" s="52">
        <f t="shared" ref="F21:J21" si="1">SUM(F12:F20)</f>
        <v>1100</v>
      </c>
      <c r="G21" s="56">
        <f t="shared" si="1"/>
        <v>1550</v>
      </c>
      <c r="H21" s="56">
        <f t="shared" si="1"/>
        <v>830</v>
      </c>
      <c r="I21" s="56">
        <f t="shared" si="1"/>
        <v>105</v>
      </c>
      <c r="J21" s="121">
        <f t="shared" si="1"/>
        <v>165</v>
      </c>
    </row>
    <row r="22" spans="1:10" x14ac:dyDescent="0.35">
      <c r="A22" s="57" t="s">
        <v>142</v>
      </c>
      <c r="B22" s="57">
        <f>B21-B6</f>
        <v>0</v>
      </c>
      <c r="C22" s="57">
        <f t="shared" ref="C22:D22" si="2">C21-C6</f>
        <v>0</v>
      </c>
      <c r="D22" s="57">
        <f t="shared" si="2"/>
        <v>0</v>
      </c>
      <c r="E22" s="57"/>
      <c r="F22" s="57">
        <f t="shared" ref="F22:J22" si="3">F21-F6</f>
        <v>0</v>
      </c>
      <c r="G22" s="57">
        <f t="shared" si="3"/>
        <v>0</v>
      </c>
      <c r="H22" s="57">
        <f t="shared" si="3"/>
        <v>0</v>
      </c>
      <c r="I22" s="57">
        <f t="shared" si="3"/>
        <v>0</v>
      </c>
      <c r="J22" s="57">
        <f t="shared" si="3"/>
        <v>0</v>
      </c>
    </row>
    <row r="23" spans="1:10" x14ac:dyDescent="0.35">
      <c r="E23" s="45"/>
    </row>
    <row r="24" spans="1:10" x14ac:dyDescent="0.35">
      <c r="E24" s="46"/>
    </row>
    <row r="25" spans="1:10" x14ac:dyDescent="0.35">
      <c r="E25" s="45"/>
    </row>
    <row r="26" spans="1:10" x14ac:dyDescent="0.35">
      <c r="E26" s="46"/>
    </row>
    <row r="27" spans="1:10" x14ac:dyDescent="0.35">
      <c r="E27" s="45"/>
    </row>
    <row r="28" spans="1:10" x14ac:dyDescent="0.35">
      <c r="E28" s="46"/>
    </row>
    <row r="29" spans="1:10" x14ac:dyDescent="0.35">
      <c r="E29" s="45"/>
    </row>
    <row r="30" spans="1:10" x14ac:dyDescent="0.35">
      <c r="E30" s="46"/>
    </row>
    <row r="31" spans="1:10" x14ac:dyDescent="0.35">
      <c r="E31" s="46"/>
    </row>
    <row r="32" spans="1:10" x14ac:dyDescent="0.35">
      <c r="E32" s="46"/>
    </row>
    <row r="33" spans="5:5" x14ac:dyDescent="0.35">
      <c r="E33" s="46"/>
    </row>
    <row r="34" spans="5:5" x14ac:dyDescent="0.35">
      <c r="E34" s="46"/>
    </row>
    <row r="35" spans="5:5" x14ac:dyDescent="0.35">
      <c r="E35" s="46"/>
    </row>
    <row r="36" spans="5:5" x14ac:dyDescent="0.35">
      <c r="E36" s="46"/>
    </row>
    <row r="37" spans="5:5" x14ac:dyDescent="0.35">
      <c r="E37" s="46"/>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5232-3471-4200-BF8C-6FB78CAA1ADB}">
  <sheetPr codeName="Sheet17">
    <tabColor rgb="FFC44F98"/>
    <pageSetUpPr fitToPage="1"/>
  </sheetPr>
  <dimension ref="A1:G3"/>
  <sheetViews>
    <sheetView workbookViewId="0">
      <pane xSplit="1" ySplit="1" topLeftCell="B2" activePane="bottomRight" state="frozen"/>
      <selection pane="topRight" activeCell="D1" sqref="D1"/>
      <selection pane="bottomLeft" activeCell="A8" sqref="A8"/>
      <selection pane="bottomRight" activeCell="A7" sqref="A7"/>
    </sheetView>
  </sheetViews>
  <sheetFormatPr defaultColWidth="8.54296875" defaultRowHeight="14.5" x14ac:dyDescent="0.35"/>
  <cols>
    <col min="1" max="1" width="24.7265625" style="25" customWidth="1"/>
    <col min="2" max="6" width="20.7265625" style="25" customWidth="1"/>
    <col min="7" max="7" width="59" style="25" customWidth="1"/>
    <col min="8" max="16384" width="8.54296875" style="25"/>
  </cols>
  <sheetData>
    <row r="1" spans="1:7" x14ac:dyDescent="0.35">
      <c r="A1" s="83" t="s">
        <v>157</v>
      </c>
      <c r="B1" s="83" t="s">
        <v>158</v>
      </c>
      <c r="C1" s="83" t="s">
        <v>159</v>
      </c>
      <c r="D1" s="83" t="s">
        <v>160</v>
      </c>
      <c r="E1" s="83" t="s">
        <v>161</v>
      </c>
      <c r="F1" s="83" t="s">
        <v>162</v>
      </c>
      <c r="G1" s="83" t="s">
        <v>83</v>
      </c>
    </row>
    <row r="2" spans="1:7" ht="43.5" x14ac:dyDescent="0.35">
      <c r="A2" s="114" t="s">
        <v>163</v>
      </c>
      <c r="B2" s="114" t="s">
        <v>164</v>
      </c>
      <c r="C2" s="115"/>
      <c r="D2" s="76">
        <v>220000000</v>
      </c>
      <c r="E2" s="115"/>
      <c r="F2" s="115"/>
      <c r="G2" s="115" t="s">
        <v>165</v>
      </c>
    </row>
    <row r="3" spans="1:7" ht="43.5" x14ac:dyDescent="0.35">
      <c r="A3" s="114" t="s">
        <v>166</v>
      </c>
      <c r="B3" s="114" t="s">
        <v>164</v>
      </c>
      <c r="C3" s="115"/>
      <c r="D3" s="76">
        <v>275000000000</v>
      </c>
      <c r="E3" s="115"/>
      <c r="F3" s="115"/>
      <c r="G3" s="116" t="s">
        <v>165</v>
      </c>
    </row>
  </sheetData>
  <pageMargins left="0.70866141732283472" right="0.70866141732283472" top="0.74803149606299213" bottom="0.74803149606299213" header="0.31496062992125984" footer="0.31496062992125984"/>
  <pageSetup paperSize="8" scale="94" orientation="landscape" r:id="rId1"/>
  <headerFooter>
    <oddHeader>&amp;CUnrestricted</oddHeader>
    <oddFooter>&amp;L&amp;F&amp;CPage &amp;P&amp;R&amp;D&amp;T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8ED5-E277-4128-A68F-9E4F3F1479BB}">
  <sheetPr codeName="Sheet18">
    <tabColor rgb="FF92D050"/>
    <pageSetUpPr fitToPage="1"/>
  </sheetPr>
  <dimension ref="A1:E28"/>
  <sheetViews>
    <sheetView zoomScaleNormal="100" workbookViewId="0">
      <selection activeCell="E22" sqref="E22"/>
    </sheetView>
  </sheetViews>
  <sheetFormatPr defaultColWidth="8.54296875" defaultRowHeight="14.5" x14ac:dyDescent="0.35"/>
  <cols>
    <col min="1" max="1" width="50.54296875" style="25" customWidth="1"/>
    <col min="2" max="2" width="32" style="25" customWidth="1"/>
    <col min="3" max="3" width="24.26953125" style="25" customWidth="1"/>
    <col min="4" max="4" width="22.81640625" style="25" customWidth="1"/>
    <col min="5" max="5" width="35.81640625" style="59" customWidth="1"/>
    <col min="6" max="6" width="4.54296875" style="25" customWidth="1"/>
    <col min="7" max="16384" width="8.54296875" style="25"/>
  </cols>
  <sheetData>
    <row r="1" spans="1:5" ht="29" x14ac:dyDescent="0.35">
      <c r="A1" s="86" t="s">
        <v>167</v>
      </c>
      <c r="B1" s="86" t="s">
        <v>168</v>
      </c>
      <c r="C1" s="86" t="s">
        <v>169</v>
      </c>
      <c r="D1" s="87" t="s">
        <v>170</v>
      </c>
      <c r="E1" s="88" t="s">
        <v>171</v>
      </c>
    </row>
    <row r="2" spans="1:5" x14ac:dyDescent="0.35">
      <c r="A2" s="25" t="s">
        <v>172</v>
      </c>
      <c r="B2" s="25">
        <v>2580000</v>
      </c>
      <c r="C2" s="25">
        <v>40000</v>
      </c>
      <c r="D2" s="25">
        <v>14000000000</v>
      </c>
      <c r="E2" s="59">
        <f>((B2-C2)/D2)*10^6</f>
        <v>181.42857142857142</v>
      </c>
    </row>
    <row r="3" spans="1:5" x14ac:dyDescent="0.35">
      <c r="A3" s="25" t="s">
        <v>173</v>
      </c>
      <c r="B3" s="25">
        <v>2580000</v>
      </c>
      <c r="C3" s="25">
        <v>40000</v>
      </c>
      <c r="D3" s="25">
        <v>14000000000</v>
      </c>
      <c r="E3" s="59">
        <f t="shared" ref="E3:E24" si="0">((B3-C3)/D3)*10^6</f>
        <v>181.42857142857142</v>
      </c>
    </row>
    <row r="4" spans="1:5" x14ac:dyDescent="0.35">
      <c r="A4" s="25" t="s">
        <v>174</v>
      </c>
      <c r="B4" s="25">
        <v>2580000</v>
      </c>
      <c r="C4" s="25">
        <v>40000</v>
      </c>
      <c r="D4" s="25">
        <v>14000000000</v>
      </c>
      <c r="E4" s="59">
        <f t="shared" si="0"/>
        <v>181.42857142857142</v>
      </c>
    </row>
    <row r="5" spans="1:5" x14ac:dyDescent="0.35">
      <c r="A5" s="25" t="s">
        <v>175</v>
      </c>
      <c r="B5" s="25">
        <v>2580000</v>
      </c>
      <c r="C5" s="25">
        <v>40000</v>
      </c>
      <c r="D5" s="25">
        <v>14000000000</v>
      </c>
      <c r="E5" s="59">
        <f t="shared" si="0"/>
        <v>181.42857142857142</v>
      </c>
    </row>
    <row r="6" spans="1:5" x14ac:dyDescent="0.35">
      <c r="A6" s="25" t="s">
        <v>176</v>
      </c>
      <c r="B6" s="25">
        <v>2580000</v>
      </c>
      <c r="C6" s="25">
        <v>40000</v>
      </c>
      <c r="D6" s="25">
        <v>14000000000</v>
      </c>
      <c r="E6" s="59">
        <f t="shared" si="0"/>
        <v>181.42857142857142</v>
      </c>
    </row>
    <row r="7" spans="1:5" x14ac:dyDescent="0.35">
      <c r="A7" s="25" t="s">
        <v>177</v>
      </c>
      <c r="B7" s="25">
        <v>2120000</v>
      </c>
      <c r="C7" s="25">
        <v>40000</v>
      </c>
      <c r="D7" s="25">
        <v>13000000000</v>
      </c>
      <c r="E7" s="59">
        <f t="shared" si="0"/>
        <v>160</v>
      </c>
    </row>
    <row r="8" spans="1:5" x14ac:dyDescent="0.35">
      <c r="A8" s="25" t="s">
        <v>178</v>
      </c>
      <c r="B8" s="25">
        <v>2120000</v>
      </c>
      <c r="C8" s="25">
        <v>30000</v>
      </c>
      <c r="D8" s="25">
        <v>13000000000</v>
      </c>
      <c r="E8" s="59">
        <f t="shared" si="0"/>
        <v>160.76923076923077</v>
      </c>
    </row>
    <row r="9" spans="1:5" x14ac:dyDescent="0.35">
      <c r="A9" s="25" t="s">
        <v>179</v>
      </c>
      <c r="B9" s="25">
        <v>2120000</v>
      </c>
      <c r="C9" s="25">
        <v>30000</v>
      </c>
      <c r="D9" s="25">
        <v>13000000000</v>
      </c>
      <c r="E9" s="59">
        <f t="shared" si="0"/>
        <v>160.76923076923077</v>
      </c>
    </row>
    <row r="10" spans="1:5" x14ac:dyDescent="0.35">
      <c r="A10" s="25" t="s">
        <v>180</v>
      </c>
      <c r="B10" s="25">
        <v>2120000</v>
      </c>
      <c r="C10" s="25">
        <v>30000</v>
      </c>
      <c r="D10" s="25">
        <v>13000000000</v>
      </c>
      <c r="E10" s="59">
        <f t="shared" si="0"/>
        <v>160.76923076923077</v>
      </c>
    </row>
    <row r="11" spans="1:5" x14ac:dyDescent="0.35">
      <c r="A11" s="25" t="s">
        <v>181</v>
      </c>
      <c r="B11" s="25">
        <v>2120000</v>
      </c>
      <c r="C11" s="25">
        <v>30000</v>
      </c>
      <c r="D11" s="25">
        <v>13000000000</v>
      </c>
      <c r="E11" s="59">
        <f t="shared" si="0"/>
        <v>160.76923076923077</v>
      </c>
    </row>
    <row r="12" spans="1:5" x14ac:dyDescent="0.35">
      <c r="A12" s="25" t="s">
        <v>182</v>
      </c>
      <c r="B12" s="25">
        <v>1500000</v>
      </c>
      <c r="C12" s="25">
        <v>30000</v>
      </c>
      <c r="D12" s="25">
        <v>13000000000</v>
      </c>
      <c r="E12" s="59">
        <f t="shared" si="0"/>
        <v>113.07692307692307</v>
      </c>
    </row>
    <row r="13" spans="1:5" x14ac:dyDescent="0.35">
      <c r="A13" s="25" t="s">
        <v>183</v>
      </c>
      <c r="B13" s="25">
        <v>1500000</v>
      </c>
      <c r="C13" s="25">
        <v>30000</v>
      </c>
      <c r="D13" s="25">
        <v>13000000000</v>
      </c>
      <c r="E13" s="59">
        <f t="shared" si="0"/>
        <v>113.07692307692307</v>
      </c>
    </row>
    <row r="14" spans="1:5" x14ac:dyDescent="0.35">
      <c r="A14" s="25" t="s">
        <v>184</v>
      </c>
      <c r="B14" s="25">
        <v>1500000</v>
      </c>
      <c r="C14" s="25">
        <v>30000</v>
      </c>
      <c r="D14" s="25">
        <v>13000000000</v>
      </c>
      <c r="E14" s="59">
        <f t="shared" si="0"/>
        <v>113.07692307692307</v>
      </c>
    </row>
    <row r="15" spans="1:5" x14ac:dyDescent="0.35">
      <c r="A15" s="25" t="s">
        <v>185</v>
      </c>
      <c r="B15" s="25">
        <v>1500000</v>
      </c>
      <c r="C15" s="25">
        <v>30000</v>
      </c>
      <c r="D15" s="25">
        <v>13000000000</v>
      </c>
      <c r="E15" s="59">
        <f t="shared" si="0"/>
        <v>113.07692307692307</v>
      </c>
    </row>
    <row r="16" spans="1:5" x14ac:dyDescent="0.35">
      <c r="A16" s="25" t="s">
        <v>186</v>
      </c>
      <c r="B16" s="25">
        <v>1500000</v>
      </c>
      <c r="C16" s="25">
        <v>30000</v>
      </c>
      <c r="D16" s="25">
        <v>13000000000</v>
      </c>
      <c r="E16" s="59">
        <f t="shared" si="0"/>
        <v>113.07692307692307</v>
      </c>
    </row>
    <row r="17" spans="1:5" x14ac:dyDescent="0.35">
      <c r="A17" s="25" t="s">
        <v>187</v>
      </c>
      <c r="B17" s="25">
        <v>800000</v>
      </c>
      <c r="C17" s="25">
        <v>30000</v>
      </c>
      <c r="D17" s="25">
        <v>13000000000</v>
      </c>
      <c r="E17" s="59">
        <f t="shared" si="0"/>
        <v>59.230769230769234</v>
      </c>
    </row>
    <row r="18" spans="1:5" x14ac:dyDescent="0.35">
      <c r="A18" s="25" t="s">
        <v>188</v>
      </c>
      <c r="B18" s="25">
        <v>800000</v>
      </c>
      <c r="C18" s="25">
        <v>30000</v>
      </c>
      <c r="D18" s="25">
        <v>13000000000</v>
      </c>
      <c r="E18" s="59">
        <f t="shared" si="0"/>
        <v>59.230769230769234</v>
      </c>
    </row>
    <row r="19" spans="1:5" x14ac:dyDescent="0.35">
      <c r="A19" s="25" t="s">
        <v>189</v>
      </c>
      <c r="B19" s="25">
        <v>800000</v>
      </c>
      <c r="C19" s="25">
        <v>30000</v>
      </c>
      <c r="D19" s="25">
        <v>13000000000</v>
      </c>
      <c r="E19" s="59">
        <f t="shared" si="0"/>
        <v>59.230769230769234</v>
      </c>
    </row>
    <row r="20" spans="1:5" x14ac:dyDescent="0.35">
      <c r="A20" s="25" t="s">
        <v>190</v>
      </c>
      <c r="B20" s="25">
        <v>800000</v>
      </c>
      <c r="C20" s="25">
        <v>30000</v>
      </c>
      <c r="D20" s="25">
        <v>13000000000</v>
      </c>
      <c r="E20" s="59">
        <f t="shared" si="0"/>
        <v>59.230769230769234</v>
      </c>
    </row>
    <row r="21" spans="1:5" x14ac:dyDescent="0.35">
      <c r="A21" s="25" t="s">
        <v>191</v>
      </c>
      <c r="B21" s="25">
        <v>800000</v>
      </c>
      <c r="C21" s="25">
        <v>30000</v>
      </c>
      <c r="D21" s="25">
        <v>13000000000</v>
      </c>
      <c r="E21" s="59">
        <f t="shared" si="0"/>
        <v>59.230769230769234</v>
      </c>
    </row>
    <row r="22" spans="1:5" x14ac:dyDescent="0.35">
      <c r="A22" s="25" t="s">
        <v>192</v>
      </c>
      <c r="B22" s="25">
        <v>0</v>
      </c>
      <c r="C22" s="25">
        <v>0</v>
      </c>
      <c r="D22" s="25">
        <v>10000000000</v>
      </c>
      <c r="E22" s="59">
        <f t="shared" si="0"/>
        <v>0</v>
      </c>
    </row>
    <row r="23" spans="1:5" x14ac:dyDescent="0.35">
      <c r="A23" s="26" t="s">
        <v>193</v>
      </c>
    </row>
    <row r="24" spans="1:5" x14ac:dyDescent="0.35">
      <c r="A24" s="51" t="s">
        <v>194</v>
      </c>
      <c r="B24" s="63">
        <f>SUM(B2:B23)</f>
        <v>35000000</v>
      </c>
      <c r="C24" s="63">
        <f>SUM(C2:C23)</f>
        <v>660000</v>
      </c>
      <c r="D24" s="63">
        <f>SUM(D2:D23)</f>
        <v>275000000000</v>
      </c>
      <c r="E24" s="59">
        <f t="shared" si="0"/>
        <v>124.87272727272727</v>
      </c>
    </row>
    <row r="25" spans="1:5" x14ac:dyDescent="0.35">
      <c r="A25" s="34" t="s">
        <v>195</v>
      </c>
      <c r="B25" s="34">
        <f>'Half-year Overall'!B6-B24</f>
        <v>0</v>
      </c>
      <c r="C25" s="34">
        <f>'Half-year Overall'!E6-C24</f>
        <v>0</v>
      </c>
      <c r="D25" s="34">
        <f>'Consumer Data'!D3-D24</f>
        <v>0</v>
      </c>
      <c r="E25" s="60"/>
    </row>
    <row r="26" spans="1:5" x14ac:dyDescent="0.35">
      <c r="C26" s="34"/>
    </row>
    <row r="27" spans="1:5" x14ac:dyDescent="0.35">
      <c r="A27" s="62"/>
      <c r="B27" s="61"/>
      <c r="C27" s="61"/>
      <c r="D27" s="61"/>
      <c r="E27" s="60"/>
    </row>
    <row r="28" spans="1:5" x14ac:dyDescent="0.35">
      <c r="A28" s="41"/>
    </row>
  </sheetData>
  <pageMargins left="0.70866141732283472" right="0.70866141732283472" top="0.74803149606299213" bottom="0.74803149606299213" header="0.31496062992125984" footer="0.31496062992125984"/>
  <pageSetup paperSize="8" scale="68" orientation="portrait" r:id="rId1"/>
  <headerFooter>
    <oddHeader>&amp;CUnrestricted</oddHeader>
    <oddFooter>&amp;L&amp;F&amp;CPage &amp;P&amp;R&amp;D&amp;T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BE2A-DF40-495D-B832-D5741CA94B1B}">
  <sheetPr codeName="Sheet19">
    <tabColor rgb="FF92D050"/>
    <pageSetUpPr fitToPage="1"/>
  </sheetPr>
  <dimension ref="A1:D25"/>
  <sheetViews>
    <sheetView zoomScaleNormal="100" workbookViewId="0">
      <pane xSplit="1" ySplit="1" topLeftCell="B2" activePane="bottomRight" state="frozen"/>
      <selection pane="topRight" activeCell="D1" sqref="D1"/>
      <selection pane="bottomLeft" activeCell="A8" sqref="A8"/>
      <selection pane="bottomRight" activeCell="A29" sqref="A29"/>
    </sheetView>
  </sheetViews>
  <sheetFormatPr defaultColWidth="8.54296875" defaultRowHeight="14.5" x14ac:dyDescent="0.35"/>
  <cols>
    <col min="1" max="1" width="50.54296875" style="25" customWidth="1"/>
    <col min="2" max="2" width="20" style="25" customWidth="1"/>
    <col min="3" max="3" width="22.81640625" style="25" customWidth="1"/>
    <col min="4" max="4" width="38" style="59" customWidth="1"/>
    <col min="5" max="5" width="4.54296875" style="25" customWidth="1"/>
    <col min="6" max="16384" width="8.54296875" style="25"/>
  </cols>
  <sheetData>
    <row r="1" spans="1:4" ht="29" x14ac:dyDescent="0.35">
      <c r="A1" s="84" t="s">
        <v>167</v>
      </c>
      <c r="B1" s="84" t="s">
        <v>196</v>
      </c>
      <c r="C1" s="84" t="s">
        <v>197</v>
      </c>
      <c r="D1" s="85" t="s">
        <v>198</v>
      </c>
    </row>
    <row r="2" spans="1:4" x14ac:dyDescent="0.35">
      <c r="A2" s="25" t="s">
        <v>172</v>
      </c>
      <c r="B2" s="25">
        <v>400</v>
      </c>
      <c r="C2" s="25">
        <v>12000000</v>
      </c>
      <c r="D2" s="59">
        <f>(B2/C2)*10^6</f>
        <v>33.333333333333336</v>
      </c>
    </row>
    <row r="3" spans="1:4" x14ac:dyDescent="0.35">
      <c r="A3" s="25" t="s">
        <v>173</v>
      </c>
      <c r="B3" s="25">
        <v>400</v>
      </c>
      <c r="C3" s="25">
        <v>12000000</v>
      </c>
      <c r="D3" s="59">
        <f t="shared" ref="D3:D24" si="0">(B3/C3)*10^6</f>
        <v>33.333333333333336</v>
      </c>
    </row>
    <row r="4" spans="1:4" x14ac:dyDescent="0.35">
      <c r="A4" s="25" t="s">
        <v>174</v>
      </c>
      <c r="B4" s="25">
        <v>400</v>
      </c>
      <c r="C4" s="25">
        <v>12000000</v>
      </c>
      <c r="D4" s="59">
        <f t="shared" si="0"/>
        <v>33.333333333333336</v>
      </c>
    </row>
    <row r="5" spans="1:4" x14ac:dyDescent="0.35">
      <c r="A5" s="25" t="s">
        <v>175</v>
      </c>
      <c r="B5" s="25">
        <v>400</v>
      </c>
      <c r="C5" s="25">
        <v>12000000</v>
      </c>
      <c r="D5" s="59">
        <f t="shared" si="0"/>
        <v>33.333333333333336</v>
      </c>
    </row>
    <row r="6" spans="1:4" x14ac:dyDescent="0.35">
      <c r="A6" s="25" t="s">
        <v>176</v>
      </c>
      <c r="B6" s="25">
        <v>400</v>
      </c>
      <c r="C6" s="25">
        <v>12000000</v>
      </c>
      <c r="D6" s="59">
        <f t="shared" si="0"/>
        <v>33.333333333333336</v>
      </c>
    </row>
    <row r="7" spans="1:4" x14ac:dyDescent="0.35">
      <c r="A7" s="25" t="s">
        <v>177</v>
      </c>
      <c r="B7" s="25">
        <v>200</v>
      </c>
      <c r="C7" s="25">
        <v>12000000</v>
      </c>
      <c r="D7" s="59">
        <f t="shared" si="0"/>
        <v>16.666666666666668</v>
      </c>
    </row>
    <row r="8" spans="1:4" x14ac:dyDescent="0.35">
      <c r="A8" s="25" t="s">
        <v>178</v>
      </c>
      <c r="B8" s="25">
        <v>200</v>
      </c>
      <c r="C8" s="25">
        <v>12000000</v>
      </c>
      <c r="D8" s="59">
        <f t="shared" si="0"/>
        <v>16.666666666666668</v>
      </c>
    </row>
    <row r="9" spans="1:4" x14ac:dyDescent="0.35">
      <c r="A9" s="25" t="s">
        <v>179</v>
      </c>
      <c r="B9" s="25">
        <v>200</v>
      </c>
      <c r="C9" s="25">
        <v>12000000</v>
      </c>
      <c r="D9" s="59">
        <f t="shared" si="0"/>
        <v>16.666666666666668</v>
      </c>
    </row>
    <row r="10" spans="1:4" x14ac:dyDescent="0.35">
      <c r="A10" s="25" t="s">
        <v>180</v>
      </c>
      <c r="B10" s="25">
        <v>200</v>
      </c>
      <c r="C10" s="25">
        <v>12000000</v>
      </c>
      <c r="D10" s="59">
        <f t="shared" si="0"/>
        <v>16.666666666666668</v>
      </c>
    </row>
    <row r="11" spans="1:4" x14ac:dyDescent="0.35">
      <c r="A11" s="25" t="s">
        <v>181</v>
      </c>
      <c r="B11" s="25">
        <v>200</v>
      </c>
      <c r="C11" s="25">
        <v>12000000</v>
      </c>
      <c r="D11" s="59">
        <f t="shared" si="0"/>
        <v>16.666666666666668</v>
      </c>
    </row>
    <row r="12" spans="1:4" x14ac:dyDescent="0.35">
      <c r="A12" s="25" t="s">
        <v>182</v>
      </c>
      <c r="B12" s="25">
        <v>150</v>
      </c>
      <c r="C12" s="25">
        <v>10000000</v>
      </c>
      <c r="D12" s="59">
        <f t="shared" si="0"/>
        <v>15</v>
      </c>
    </row>
    <row r="13" spans="1:4" x14ac:dyDescent="0.35">
      <c r="A13" s="25" t="s">
        <v>183</v>
      </c>
      <c r="B13" s="25">
        <v>150</v>
      </c>
      <c r="C13" s="25">
        <v>10000000</v>
      </c>
      <c r="D13" s="59">
        <f t="shared" si="0"/>
        <v>15</v>
      </c>
    </row>
    <row r="14" spans="1:4" x14ac:dyDescent="0.35">
      <c r="A14" s="25" t="s">
        <v>184</v>
      </c>
      <c r="B14" s="25">
        <v>150</v>
      </c>
      <c r="C14" s="25">
        <v>10000000</v>
      </c>
      <c r="D14" s="59">
        <f t="shared" si="0"/>
        <v>15</v>
      </c>
    </row>
    <row r="15" spans="1:4" x14ac:dyDescent="0.35">
      <c r="A15" s="25" t="s">
        <v>185</v>
      </c>
      <c r="B15" s="25">
        <v>150</v>
      </c>
      <c r="C15" s="25">
        <v>10000000</v>
      </c>
      <c r="D15" s="59">
        <f t="shared" si="0"/>
        <v>15</v>
      </c>
    </row>
    <row r="16" spans="1:4" x14ac:dyDescent="0.35">
      <c r="A16" s="25" t="s">
        <v>186</v>
      </c>
      <c r="B16" s="25">
        <v>150</v>
      </c>
      <c r="C16" s="25">
        <v>10000000</v>
      </c>
      <c r="D16" s="59">
        <f t="shared" si="0"/>
        <v>15</v>
      </c>
    </row>
    <row r="17" spans="1:4" x14ac:dyDescent="0.35">
      <c r="A17" s="25" t="s">
        <v>187</v>
      </c>
      <c r="B17" s="25">
        <v>100</v>
      </c>
      <c r="C17" s="25">
        <v>10000000</v>
      </c>
      <c r="D17" s="59">
        <f t="shared" si="0"/>
        <v>10</v>
      </c>
    </row>
    <row r="18" spans="1:4" x14ac:dyDescent="0.35">
      <c r="A18" s="25" t="s">
        <v>188</v>
      </c>
      <c r="B18" s="25">
        <v>100</v>
      </c>
      <c r="C18" s="25">
        <v>10000000</v>
      </c>
      <c r="D18" s="59">
        <f t="shared" si="0"/>
        <v>10</v>
      </c>
    </row>
    <row r="19" spans="1:4" x14ac:dyDescent="0.35">
      <c r="A19" s="25" t="s">
        <v>189</v>
      </c>
      <c r="B19" s="25">
        <v>100</v>
      </c>
      <c r="C19" s="25">
        <v>10000000</v>
      </c>
      <c r="D19" s="59">
        <f t="shared" si="0"/>
        <v>10</v>
      </c>
    </row>
    <row r="20" spans="1:4" x14ac:dyDescent="0.35">
      <c r="A20" s="25" t="s">
        <v>190</v>
      </c>
      <c r="B20" s="25">
        <v>100</v>
      </c>
      <c r="C20" s="25">
        <v>7500000</v>
      </c>
      <c r="D20" s="59">
        <f t="shared" si="0"/>
        <v>13.333333333333334</v>
      </c>
    </row>
    <row r="21" spans="1:4" x14ac:dyDescent="0.35">
      <c r="A21" s="25" t="s">
        <v>191</v>
      </c>
      <c r="B21" s="25">
        <v>50</v>
      </c>
      <c r="C21" s="25">
        <v>7500000</v>
      </c>
      <c r="D21" s="59">
        <f t="shared" si="0"/>
        <v>6.666666666666667</v>
      </c>
    </row>
    <row r="22" spans="1:4" x14ac:dyDescent="0.35">
      <c r="A22" s="25" t="s">
        <v>192</v>
      </c>
      <c r="B22" s="25">
        <v>0</v>
      </c>
      <c r="C22" s="25">
        <v>5000000</v>
      </c>
      <c r="D22" s="59">
        <f t="shared" si="0"/>
        <v>0</v>
      </c>
    </row>
    <row r="23" spans="1:4" x14ac:dyDescent="0.35">
      <c r="A23" s="26" t="s">
        <v>199</v>
      </c>
    </row>
    <row r="24" spans="1:4" x14ac:dyDescent="0.35">
      <c r="A24" s="51" t="s">
        <v>194</v>
      </c>
      <c r="B24" s="63">
        <f>SUM(B2:B23)</f>
        <v>4200</v>
      </c>
      <c r="C24" s="63">
        <f>SUM(C2:C23)</f>
        <v>220000000</v>
      </c>
      <c r="D24" s="59">
        <f t="shared" si="0"/>
        <v>19.09090909090909</v>
      </c>
    </row>
    <row r="25" spans="1:4" x14ac:dyDescent="0.35">
      <c r="A25" s="34" t="s">
        <v>195</v>
      </c>
      <c r="B25" s="34">
        <f>'Half-year Overall'!G6-B24</f>
        <v>0</v>
      </c>
      <c r="C25" s="34">
        <f>'Consumer Data'!D2-C24</f>
        <v>0</v>
      </c>
    </row>
  </sheetData>
  <pageMargins left="0.70866141732283472" right="0.70866141732283472" top="0.74803149606299213" bottom="0.74803149606299213" header="0.31496062992125984" footer="0.31496062992125984"/>
  <pageSetup paperSize="8" scale="60" orientation="portrait" r:id="rId1"/>
  <headerFooter>
    <oddHeader>&amp;CUnrestricted</oddHeader>
    <oddFooter>&amp;L&amp;F&amp;CPage &amp;P&amp;R&amp;D&amp;T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EDBD-CE17-447C-8FB5-CD229A267842}">
  <sheetPr codeName="Sheet2">
    <tabColor theme="6" tint="-0.249977111117893"/>
    <pageSetUpPr fitToPage="1"/>
  </sheetPr>
  <dimension ref="A1:B6"/>
  <sheetViews>
    <sheetView workbookViewId="0">
      <selection activeCell="A2" sqref="A2"/>
    </sheetView>
  </sheetViews>
  <sheetFormatPr defaultColWidth="8.54296875" defaultRowHeight="14.5" x14ac:dyDescent="0.35"/>
  <cols>
    <col min="1" max="1" width="19.453125" style="6" customWidth="1"/>
    <col min="2" max="2" width="170" style="5" customWidth="1"/>
    <col min="3" max="16384" width="8.54296875" style="6"/>
  </cols>
  <sheetData>
    <row r="1" spans="1:2" ht="15" thickBot="1" x14ac:dyDescent="0.4">
      <c r="A1" s="4" t="s">
        <v>4</v>
      </c>
    </row>
    <row r="3" spans="1:2" x14ac:dyDescent="0.35">
      <c r="A3" s="7" t="s">
        <v>5</v>
      </c>
      <c r="B3" s="8" t="s">
        <v>6</v>
      </c>
    </row>
    <row r="4" spans="1:2" ht="101.5" x14ac:dyDescent="0.35">
      <c r="A4" s="6">
        <v>1</v>
      </c>
      <c r="B4" s="5" t="s">
        <v>7</v>
      </c>
    </row>
    <row r="5" spans="1:2" ht="29" x14ac:dyDescent="0.35">
      <c r="A5" s="6">
        <v>2</v>
      </c>
      <c r="B5" s="5" t="s">
        <v>8</v>
      </c>
    </row>
    <row r="6" spans="1:2" x14ac:dyDescent="0.35">
      <c r="A6" s="6">
        <v>3</v>
      </c>
      <c r="B6" s="5" t="s">
        <v>9</v>
      </c>
    </row>
  </sheetData>
  <pageMargins left="0.70866141732283472" right="0.70866141732283472" top="0.74803149606299213" bottom="0.74803149606299213" header="0.31496062992125984" footer="0.31496062992125984"/>
  <pageSetup paperSize="9" scale="69" orientation="landscape" r:id="rId1"/>
  <headerFooter>
    <oddHeader>&amp;CUnrestricted</oddHeader>
    <oddFooter>&amp;L&amp;F&amp;CPage &amp;P&amp;R&amp;D&amp;T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D3AD-39C1-4D60-8D59-8F5AF12B1456}">
  <sheetPr codeName="Sheet3">
    <tabColor theme="6" tint="-0.249977111117893"/>
    <pageSetUpPr fitToPage="1"/>
  </sheetPr>
  <dimension ref="A1:B8"/>
  <sheetViews>
    <sheetView workbookViewId="0">
      <selection activeCell="B4" sqref="B4"/>
    </sheetView>
  </sheetViews>
  <sheetFormatPr defaultColWidth="8.54296875" defaultRowHeight="14.5" x14ac:dyDescent="0.35"/>
  <cols>
    <col min="1" max="1" width="19.453125" style="6" customWidth="1"/>
    <col min="2" max="2" width="170" style="5" customWidth="1"/>
    <col min="3" max="16384" width="8.54296875" style="6"/>
  </cols>
  <sheetData>
    <row r="1" spans="1:2" ht="15" thickBot="1" x14ac:dyDescent="0.4">
      <c r="A1" s="4" t="s">
        <v>10</v>
      </c>
    </row>
    <row r="3" spans="1:2" x14ac:dyDescent="0.35">
      <c r="A3" s="7" t="s">
        <v>5</v>
      </c>
      <c r="B3" s="8" t="s">
        <v>11</v>
      </c>
    </row>
    <row r="4" spans="1:2" ht="58" x14ac:dyDescent="0.35">
      <c r="A4" s="6">
        <v>1</v>
      </c>
      <c r="B4" s="5" t="s">
        <v>12</v>
      </c>
    </row>
    <row r="5" spans="1:2" x14ac:dyDescent="0.35">
      <c r="A5" s="6">
        <v>2</v>
      </c>
      <c r="B5" s="5" t="s">
        <v>13</v>
      </c>
    </row>
    <row r="6" spans="1:2" ht="29" x14ac:dyDescent="0.35">
      <c r="A6" s="6">
        <v>3</v>
      </c>
      <c r="B6" s="5" t="s">
        <v>14</v>
      </c>
    </row>
    <row r="7" spans="1:2" x14ac:dyDescent="0.35">
      <c r="A7" s="6">
        <v>4</v>
      </c>
      <c r="B7" s="5" t="s">
        <v>15</v>
      </c>
    </row>
    <row r="8" spans="1:2" ht="29" x14ac:dyDescent="0.35">
      <c r="A8" s="6">
        <v>5</v>
      </c>
      <c r="B8" s="5" t="s">
        <v>16</v>
      </c>
    </row>
  </sheetData>
  <pageMargins left="0.70866141732283472" right="0.70866141732283472" top="0.74803149606299213" bottom="0.74803149606299213" header="0.31496062992125984" footer="0.31496062992125984"/>
  <pageSetup paperSize="9" scale="69" orientation="landscape" r:id="rId1"/>
  <headerFooter>
    <oddHeader>&amp;CUnrestricted</oddHeader>
    <oddFooter>&amp;L&amp;F&amp;CPage &amp;P&amp;R&amp;D&amp;T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8A0E-765C-483D-93B8-650FAD275A9C}">
  <sheetPr codeName="Sheet22">
    <tabColor rgb="FF0087B2"/>
    <pageSetUpPr fitToPage="1"/>
  </sheetPr>
  <dimension ref="A1:AO97"/>
  <sheetViews>
    <sheetView workbookViewId="0">
      <pane xSplit="3" ySplit="7" topLeftCell="D82" activePane="bottomRight" state="frozen"/>
      <selection pane="topRight" activeCell="D1" sqref="D1"/>
      <selection pane="bottomLeft" activeCell="A8" sqref="A8"/>
      <selection pane="bottomRight" activeCell="E104" sqref="E104"/>
    </sheetView>
  </sheetViews>
  <sheetFormatPr defaultColWidth="8.54296875" defaultRowHeight="14.5" outlineLevelCol="1" x14ac:dyDescent="0.35"/>
  <cols>
    <col min="1" max="1" width="14.453125" style="25" customWidth="1"/>
    <col min="2" max="2" width="8.453125" style="24" customWidth="1"/>
    <col min="3" max="3" width="49.453125" style="25" customWidth="1"/>
    <col min="4" max="4" width="9.453125" style="25" customWidth="1"/>
    <col min="5" max="5" width="15.453125" style="25" customWidth="1"/>
    <col min="6" max="6" width="9.54296875" style="25" customWidth="1"/>
    <col min="7" max="7" width="9.453125" style="25" customWidth="1"/>
    <col min="8" max="8" width="4.54296875" style="25" customWidth="1"/>
    <col min="9" max="12" width="9.453125" style="25" customWidth="1" outlineLevel="1"/>
    <col min="13" max="13" width="4.453125" style="25" customWidth="1" outlineLevel="1"/>
    <col min="14" max="17" width="9.453125" style="25" customWidth="1" outlineLevel="1"/>
    <col min="18" max="18" width="5.453125" style="25" customWidth="1" outlineLevel="1"/>
    <col min="19" max="22" width="9.453125" style="25" customWidth="1" outlineLevel="1"/>
    <col min="23" max="23" width="5.453125" style="25" customWidth="1"/>
    <col min="24" max="27" width="6.54296875" style="25" customWidth="1"/>
    <col min="28" max="28" width="5.453125" style="25" customWidth="1"/>
    <col min="29" max="29" width="8.54296875" style="25"/>
    <col min="30" max="30" width="9.54296875" style="25" customWidth="1"/>
    <col min="31" max="16384" width="8.54296875" style="25"/>
  </cols>
  <sheetData>
    <row r="1" spans="1:38" ht="20.5" thickBot="1" x14ac:dyDescent="0.4">
      <c r="A1" s="38" t="s">
        <v>17</v>
      </c>
    </row>
    <row r="2" spans="1:38" x14ac:dyDescent="0.35">
      <c r="C2" s="26"/>
    </row>
    <row r="4" spans="1:38" x14ac:dyDescent="0.35">
      <c r="B4" s="27" t="s">
        <v>18</v>
      </c>
      <c r="C4" s="27" t="s">
        <v>19</v>
      </c>
      <c r="D4" s="27"/>
      <c r="E4" s="27"/>
      <c r="F4" s="27"/>
      <c r="G4" s="27"/>
    </row>
    <row r="5" spans="1:38" ht="15" thickBot="1" x14ac:dyDescent="0.4">
      <c r="B5" s="25"/>
      <c r="C5" s="24"/>
    </row>
    <row r="6" spans="1:38" ht="15" thickBot="1" x14ac:dyDescent="0.4">
      <c r="B6" s="25"/>
      <c r="C6" s="24"/>
      <c r="D6" s="134" t="s">
        <v>20</v>
      </c>
      <c r="E6" s="135"/>
      <c r="F6" s="135"/>
      <c r="G6" s="136"/>
      <c r="I6" s="134" t="s">
        <v>21</v>
      </c>
      <c r="J6" s="135"/>
      <c r="K6" s="135"/>
      <c r="L6" s="136"/>
      <c r="N6" s="134" t="s">
        <v>22</v>
      </c>
      <c r="O6" s="135"/>
      <c r="P6" s="135"/>
      <c r="Q6" s="136"/>
      <c r="S6" s="134" t="s">
        <v>23</v>
      </c>
      <c r="T6" s="135"/>
      <c r="U6" s="135"/>
      <c r="V6" s="136"/>
      <c r="X6" s="122" t="s">
        <v>24</v>
      </c>
      <c r="Y6" s="123"/>
      <c r="Z6" s="123"/>
      <c r="AA6" s="124"/>
    </row>
    <row r="7" spans="1:38" x14ac:dyDescent="0.35">
      <c r="C7" s="36"/>
      <c r="D7" s="28" t="s">
        <v>25</v>
      </c>
      <c r="E7" s="29" t="s">
        <v>26</v>
      </c>
      <c r="F7" s="29" t="s">
        <v>27</v>
      </c>
      <c r="G7" s="29" t="s">
        <v>28</v>
      </c>
      <c r="I7" s="28" t="s">
        <v>25</v>
      </c>
      <c r="J7" s="29" t="s">
        <v>26</v>
      </c>
      <c r="K7" s="29" t="s">
        <v>27</v>
      </c>
      <c r="L7" s="29" t="s">
        <v>28</v>
      </c>
      <c r="N7" s="28" t="s">
        <v>25</v>
      </c>
      <c r="O7" s="29" t="s">
        <v>26</v>
      </c>
      <c r="P7" s="29" t="s">
        <v>27</v>
      </c>
      <c r="Q7" s="29" t="s">
        <v>28</v>
      </c>
      <c r="S7" s="28" t="s">
        <v>25</v>
      </c>
      <c r="T7" s="29" t="s">
        <v>26</v>
      </c>
      <c r="U7" s="29" t="s">
        <v>27</v>
      </c>
      <c r="V7" s="29" t="s">
        <v>28</v>
      </c>
      <c r="X7" s="30" t="s">
        <v>25</v>
      </c>
      <c r="Y7" s="31" t="s">
        <v>26</v>
      </c>
      <c r="Z7" s="31" t="s">
        <v>27</v>
      </c>
      <c r="AA7" s="31" t="s">
        <v>28</v>
      </c>
      <c r="AC7" s="32" t="s">
        <v>29</v>
      </c>
      <c r="AD7" s="32"/>
      <c r="AK7" s="32" t="s">
        <v>30</v>
      </c>
      <c r="AL7" s="32"/>
    </row>
    <row r="8" spans="1:38" x14ac:dyDescent="0.35">
      <c r="C8" s="33" t="s">
        <v>31</v>
      </c>
      <c r="D8" s="23"/>
      <c r="E8" s="23">
        <f>E9/E10</f>
        <v>0.86</v>
      </c>
      <c r="F8" s="23"/>
      <c r="G8" s="23"/>
      <c r="H8" s="23"/>
      <c r="I8" s="23"/>
      <c r="J8" s="23">
        <f>J9/J10</f>
        <v>0.95</v>
      </c>
      <c r="K8" s="23"/>
      <c r="L8" s="23"/>
      <c r="M8" s="23"/>
      <c r="N8" s="23"/>
      <c r="O8" s="23">
        <f>O9/O10</f>
        <v>0.8666666666666667</v>
      </c>
      <c r="P8" s="23"/>
      <c r="Q8" s="23"/>
      <c r="R8" s="23"/>
      <c r="S8" s="23"/>
      <c r="T8" s="23">
        <f>T9/T10</f>
        <v>0.75454545454545452</v>
      </c>
      <c r="U8" s="23"/>
      <c r="V8" s="23"/>
      <c r="X8" s="34"/>
      <c r="Y8" s="34"/>
      <c r="Z8" s="34"/>
      <c r="AA8" s="34"/>
      <c r="AC8" s="35" t="s">
        <v>32</v>
      </c>
    </row>
    <row r="9" spans="1:38" x14ac:dyDescent="0.35">
      <c r="C9" s="25" t="s">
        <v>33</v>
      </c>
      <c r="E9" s="25">
        <f>'Half-year Overall'!H6</f>
        <v>3010</v>
      </c>
      <c r="J9" s="25">
        <f>'Half-year &lt; £1,000'!H6</f>
        <v>1140</v>
      </c>
      <c r="O9" s="25">
        <f>'Half-year £1,000to£10,000'!H6</f>
        <v>1040</v>
      </c>
      <c r="T9" s="25">
        <f>'Half-year &gt; £10,000'!H6</f>
        <v>830</v>
      </c>
      <c r="X9" s="34">
        <f>D9-(I9+N9+S9)</f>
        <v>0</v>
      </c>
      <c r="Y9" s="34">
        <f>E9-(J9+O9+T9)</f>
        <v>0</v>
      </c>
      <c r="Z9" s="34">
        <f t="shared" ref="X9:AA10" si="0">F9-(K9+P9+U9)</f>
        <v>0</v>
      </c>
      <c r="AA9" s="34">
        <f t="shared" si="0"/>
        <v>0</v>
      </c>
      <c r="AC9" s="36" t="s">
        <v>34</v>
      </c>
      <c r="AK9" s="25" t="s">
        <v>35</v>
      </c>
    </row>
    <row r="10" spans="1:38" x14ac:dyDescent="0.35">
      <c r="C10" s="25" t="s">
        <v>36</v>
      </c>
      <c r="E10" s="25">
        <f>'Half-year Overall'!F6</f>
        <v>3500</v>
      </c>
      <c r="J10" s="25">
        <f>'Half-year &lt; £1,000'!F6</f>
        <v>1200</v>
      </c>
      <c r="O10" s="25">
        <f>'Half-year £1,000to£10,000'!F6</f>
        <v>1200</v>
      </c>
      <c r="T10" s="25">
        <f>'Half-year &gt; £10,000'!F6</f>
        <v>1100</v>
      </c>
      <c r="X10" s="34">
        <f t="shared" si="0"/>
        <v>0</v>
      </c>
      <c r="Y10" s="34">
        <f t="shared" si="0"/>
        <v>0</v>
      </c>
      <c r="Z10" s="34">
        <f t="shared" si="0"/>
        <v>0</v>
      </c>
      <c r="AA10" s="34">
        <f t="shared" si="0"/>
        <v>0</v>
      </c>
      <c r="AC10" s="36" t="s">
        <v>37</v>
      </c>
      <c r="AK10" s="25" t="s">
        <v>38</v>
      </c>
    </row>
    <row r="11" spans="1:38" x14ac:dyDescent="0.35">
      <c r="X11" s="34"/>
      <c r="Y11" s="34"/>
      <c r="Z11" s="34"/>
      <c r="AA11" s="34"/>
    </row>
    <row r="12" spans="1:38" x14ac:dyDescent="0.35">
      <c r="C12" s="33" t="s">
        <v>39</v>
      </c>
      <c r="D12" s="23"/>
      <c r="E12" s="23">
        <f>E13/E14</f>
        <v>6.142857142857143E-2</v>
      </c>
      <c r="F12" s="23"/>
      <c r="G12" s="23"/>
      <c r="H12" s="23"/>
      <c r="I12" s="23"/>
      <c r="J12" s="23">
        <f>J13/J14</f>
        <v>2.1666666666666667E-2</v>
      </c>
      <c r="K12" s="23"/>
      <c r="L12" s="23"/>
      <c r="M12" s="23"/>
      <c r="N12" s="23"/>
      <c r="O12" s="23">
        <f>O13/O14</f>
        <v>7.0000000000000007E-2</v>
      </c>
      <c r="P12" s="23"/>
      <c r="Q12" s="23"/>
      <c r="R12" s="23"/>
      <c r="S12" s="23"/>
      <c r="T12" s="23">
        <f>T13/T14</f>
        <v>9.5454545454545459E-2</v>
      </c>
      <c r="U12" s="23"/>
      <c r="V12" s="23"/>
      <c r="X12" s="34"/>
      <c r="Y12" s="34"/>
      <c r="Z12" s="34"/>
      <c r="AA12" s="34"/>
      <c r="AC12" s="35" t="s">
        <v>32</v>
      </c>
    </row>
    <row r="13" spans="1:38" x14ac:dyDescent="0.35">
      <c r="C13" s="25" t="s">
        <v>40</v>
      </c>
      <c r="E13" s="25">
        <f>'Half-year Overall'!I6</f>
        <v>215</v>
      </c>
      <c r="J13" s="25">
        <f>'Half-year &lt; £1,000'!I6</f>
        <v>26</v>
      </c>
      <c r="O13" s="25">
        <f>'Half-year £1,000to£10,000'!I6</f>
        <v>84</v>
      </c>
      <c r="T13" s="25">
        <f>'Half-year &gt; £10,000'!I6</f>
        <v>105</v>
      </c>
      <c r="X13" s="34">
        <f t="shared" ref="X13:AA14" si="1">D13-(I13+N13+S13)</f>
        <v>0</v>
      </c>
      <c r="Y13" s="34">
        <f t="shared" si="1"/>
        <v>0</v>
      </c>
      <c r="Z13" s="34">
        <f t="shared" si="1"/>
        <v>0</v>
      </c>
      <c r="AA13" s="34">
        <f t="shared" si="1"/>
        <v>0</v>
      </c>
      <c r="AC13" s="36" t="s">
        <v>41</v>
      </c>
      <c r="AK13" s="25" t="s">
        <v>42</v>
      </c>
    </row>
    <row r="14" spans="1:38" x14ac:dyDescent="0.35">
      <c r="C14" s="25" t="s">
        <v>36</v>
      </c>
      <c r="E14" s="25">
        <f>'Half-year Overall'!F6</f>
        <v>3500</v>
      </c>
      <c r="J14" s="25">
        <f>'Half-year &lt; £1,000'!F6</f>
        <v>1200</v>
      </c>
      <c r="O14" s="25">
        <f>'Half-year £1,000to£10,000'!F6</f>
        <v>1200</v>
      </c>
      <c r="T14" s="25">
        <f>'Half-year &gt; £10,000'!F6</f>
        <v>1100</v>
      </c>
      <c r="X14" s="34">
        <f t="shared" si="1"/>
        <v>0</v>
      </c>
      <c r="Y14" s="34">
        <f t="shared" si="1"/>
        <v>0</v>
      </c>
      <c r="Z14" s="34">
        <f t="shared" si="1"/>
        <v>0</v>
      </c>
      <c r="AA14" s="34">
        <f t="shared" si="1"/>
        <v>0</v>
      </c>
      <c r="AC14" s="36" t="s">
        <v>37</v>
      </c>
      <c r="AK14" s="25" t="s">
        <v>38</v>
      </c>
    </row>
    <row r="15" spans="1:38" x14ac:dyDescent="0.35">
      <c r="X15" s="34"/>
      <c r="Y15" s="34"/>
      <c r="Z15" s="34"/>
      <c r="AA15" s="34"/>
    </row>
    <row r="16" spans="1:38" x14ac:dyDescent="0.35">
      <c r="C16" s="33" t="s">
        <v>43</v>
      </c>
      <c r="D16" s="23"/>
      <c r="E16" s="23">
        <f>E17/E18</f>
        <v>7.857142857142857E-2</v>
      </c>
      <c r="F16" s="23"/>
      <c r="G16" s="23"/>
      <c r="H16" s="23"/>
      <c r="I16" s="23"/>
      <c r="J16" s="23">
        <f>J17/J18</f>
        <v>2.8333333333333332E-2</v>
      </c>
      <c r="K16" s="23"/>
      <c r="L16" s="23"/>
      <c r="M16" s="23"/>
      <c r="N16" s="23"/>
      <c r="O16" s="23">
        <f>O17/O18</f>
        <v>6.3333333333333339E-2</v>
      </c>
      <c r="P16" s="23"/>
      <c r="Q16" s="23"/>
      <c r="R16" s="23"/>
      <c r="S16" s="23"/>
      <c r="T16" s="23">
        <f>T17/T18</f>
        <v>0.15</v>
      </c>
      <c r="U16" s="23"/>
      <c r="V16" s="23"/>
      <c r="X16" s="34"/>
      <c r="Y16" s="34"/>
      <c r="Z16" s="34"/>
      <c r="AA16" s="34"/>
      <c r="AC16" s="35" t="s">
        <v>32</v>
      </c>
    </row>
    <row r="17" spans="2:37" x14ac:dyDescent="0.35">
      <c r="C17" s="25" t="s">
        <v>44</v>
      </c>
      <c r="E17" s="25">
        <f>'Half-year Overall'!J6</f>
        <v>275</v>
      </c>
      <c r="J17" s="25">
        <f>'Half-year &lt; £1,000'!J6</f>
        <v>34</v>
      </c>
      <c r="O17" s="25">
        <f>'Half-year £1,000to£10,000'!J6</f>
        <v>76</v>
      </c>
      <c r="T17" s="25">
        <f>'Half-year &gt; £10,000'!J6</f>
        <v>165</v>
      </c>
      <c r="X17" s="34">
        <f t="shared" ref="X17:AA18" si="2">D17-(I17+N17+S17)</f>
        <v>0</v>
      </c>
      <c r="Y17" s="34">
        <f t="shared" si="2"/>
        <v>0</v>
      </c>
      <c r="Z17" s="34">
        <f t="shared" si="2"/>
        <v>0</v>
      </c>
      <c r="AA17" s="34">
        <f t="shared" si="2"/>
        <v>0</v>
      </c>
      <c r="AC17" s="36" t="s">
        <v>45</v>
      </c>
      <c r="AK17" s="25" t="s">
        <v>46</v>
      </c>
    </row>
    <row r="18" spans="2:37" x14ac:dyDescent="0.35">
      <c r="C18" s="25" t="s">
        <v>36</v>
      </c>
      <c r="E18" s="25">
        <f>'Half-year Overall'!F6</f>
        <v>3500</v>
      </c>
      <c r="J18" s="25">
        <f>'Half-year &lt; £1,000'!F6</f>
        <v>1200</v>
      </c>
      <c r="O18" s="25">
        <f>'Half-year £1,000to£10,000'!F6</f>
        <v>1200</v>
      </c>
      <c r="T18" s="25">
        <f>'Half-year &gt; £10,000'!F6</f>
        <v>1100</v>
      </c>
      <c r="X18" s="34">
        <f t="shared" si="2"/>
        <v>0</v>
      </c>
      <c r="Y18" s="34">
        <f t="shared" si="2"/>
        <v>0</v>
      </c>
      <c r="Z18" s="34">
        <f t="shared" si="2"/>
        <v>0</v>
      </c>
      <c r="AA18" s="34">
        <f t="shared" si="2"/>
        <v>0</v>
      </c>
      <c r="AC18" s="36" t="s">
        <v>37</v>
      </c>
      <c r="AK18" s="25" t="s">
        <v>38</v>
      </c>
    </row>
    <row r="19" spans="2:37" x14ac:dyDescent="0.35">
      <c r="X19" s="34"/>
      <c r="Y19" s="34"/>
      <c r="Z19" s="34"/>
      <c r="AA19" s="34"/>
    </row>
    <row r="20" spans="2:37" x14ac:dyDescent="0.35">
      <c r="C20" s="33" t="s">
        <v>47</v>
      </c>
      <c r="D20" s="23"/>
      <c r="E20" s="23">
        <f>E21/E22</f>
        <v>0.16685714285714284</v>
      </c>
      <c r="F20" s="23"/>
      <c r="G20" s="23"/>
      <c r="H20" s="23"/>
      <c r="I20" s="23"/>
      <c r="J20" s="23">
        <f>J21/J22</f>
        <v>8.2500000000000004E-2</v>
      </c>
      <c r="K20" s="23"/>
      <c r="L20" s="23"/>
      <c r="M20" s="23"/>
      <c r="N20" s="23"/>
      <c r="O20" s="23">
        <f>O21/O22</f>
        <v>0.15666666666666665</v>
      </c>
      <c r="P20" s="23"/>
      <c r="Q20" s="23"/>
      <c r="R20" s="23"/>
      <c r="S20" s="23"/>
      <c r="T20" s="23">
        <f>T21/T22</f>
        <v>0.27</v>
      </c>
      <c r="U20" s="23"/>
      <c r="V20" s="23"/>
      <c r="X20" s="34"/>
      <c r="Y20" s="34"/>
      <c r="Z20" s="34"/>
      <c r="AA20" s="34"/>
      <c r="AC20" s="35" t="s">
        <v>32</v>
      </c>
    </row>
    <row r="21" spans="2:37" x14ac:dyDescent="0.35">
      <c r="C21" s="25" t="s">
        <v>48</v>
      </c>
      <c r="E21" s="49">
        <f>'Half-year Overall'!D6/10^6</f>
        <v>5.84</v>
      </c>
      <c r="F21" s="49"/>
      <c r="G21" s="49"/>
      <c r="H21" s="49"/>
      <c r="I21" s="49"/>
      <c r="J21" s="49">
        <f>('Half-year &lt; £1,000'!D6)/10^6</f>
        <v>0.99</v>
      </c>
      <c r="K21" s="49"/>
      <c r="L21" s="49"/>
      <c r="M21" s="49"/>
      <c r="N21" s="49"/>
      <c r="O21" s="49">
        <f>('Half-year £1,000to£10,000'!D6)/10^6</f>
        <v>1.88</v>
      </c>
      <c r="P21" s="49"/>
      <c r="Q21" s="49"/>
      <c r="R21" s="49"/>
      <c r="S21" s="49"/>
      <c r="T21" s="49">
        <f>('Half-year &gt; £10,000'!D6/10^6)</f>
        <v>2.97</v>
      </c>
      <c r="U21" s="49"/>
      <c r="V21" s="49"/>
      <c r="W21" s="49"/>
      <c r="X21" s="50">
        <f t="shared" ref="X21:AA22" si="3">D21-(I21+N21+S21)</f>
        <v>0</v>
      </c>
      <c r="Y21" s="50">
        <f>E21-(J21+O21+T21)</f>
        <v>0</v>
      </c>
      <c r="Z21" s="50">
        <f t="shared" si="3"/>
        <v>0</v>
      </c>
      <c r="AA21" s="50">
        <f t="shared" si="3"/>
        <v>0</v>
      </c>
      <c r="AC21" s="36" t="s">
        <v>49</v>
      </c>
      <c r="AK21" s="25" t="s">
        <v>50</v>
      </c>
    </row>
    <row r="22" spans="2:37" x14ac:dyDescent="0.35">
      <c r="C22" s="25" t="s">
        <v>51</v>
      </c>
      <c r="E22" s="49">
        <f>'Half-year Overall'!B6/10^6</f>
        <v>35</v>
      </c>
      <c r="F22" s="49"/>
      <c r="G22" s="49"/>
      <c r="H22" s="49"/>
      <c r="I22" s="49"/>
      <c r="J22" s="49">
        <f>'Half-year &lt; £1,000'!B6/10^6</f>
        <v>12</v>
      </c>
      <c r="K22" s="49"/>
      <c r="L22" s="49"/>
      <c r="M22" s="49"/>
      <c r="N22" s="49"/>
      <c r="O22" s="49">
        <f>'Half-year £1,000to£10,000'!B6/10^6</f>
        <v>12</v>
      </c>
      <c r="P22" s="49"/>
      <c r="Q22" s="49"/>
      <c r="R22" s="49"/>
      <c r="S22" s="49"/>
      <c r="T22" s="49">
        <f>'Half-year &gt; £10,000'!B6/10^6</f>
        <v>11</v>
      </c>
      <c r="U22" s="49"/>
      <c r="V22" s="49"/>
      <c r="W22" s="49"/>
      <c r="X22" s="50">
        <f t="shared" si="3"/>
        <v>0</v>
      </c>
      <c r="Y22" s="50">
        <f t="shared" si="3"/>
        <v>0</v>
      </c>
      <c r="Z22" s="50">
        <f t="shared" si="3"/>
        <v>0</v>
      </c>
      <c r="AA22" s="50">
        <f t="shared" si="3"/>
        <v>0</v>
      </c>
      <c r="AC22" s="36" t="s">
        <v>52</v>
      </c>
      <c r="AK22" s="25" t="s">
        <v>53</v>
      </c>
    </row>
    <row r="23" spans="2:37" x14ac:dyDescent="0.35">
      <c r="X23" s="34"/>
      <c r="Y23" s="34"/>
      <c r="Z23" s="34"/>
      <c r="AA23" s="34"/>
    </row>
    <row r="25" spans="2:37" x14ac:dyDescent="0.35">
      <c r="B25" s="27" t="s">
        <v>54</v>
      </c>
      <c r="C25" s="37" t="s">
        <v>55</v>
      </c>
      <c r="D25" s="27"/>
      <c r="E25" s="27"/>
      <c r="F25" s="27"/>
      <c r="G25" s="27"/>
    </row>
    <row r="27" spans="2:37" x14ac:dyDescent="0.35">
      <c r="C27" s="33" t="s">
        <v>56</v>
      </c>
      <c r="D27" s="23"/>
      <c r="E27" s="25">
        <f>E28/E29</f>
        <v>19.09090909090909</v>
      </c>
      <c r="F27" s="23"/>
      <c r="G27" s="23"/>
      <c r="AC27" s="35" t="s">
        <v>32</v>
      </c>
      <c r="AK27" s="26"/>
    </row>
    <row r="28" spans="2:37" x14ac:dyDescent="0.35">
      <c r="C28" s="25" t="s">
        <v>57</v>
      </c>
      <c r="E28" s="25">
        <f>'Half-year Overall'!G6</f>
        <v>4200</v>
      </c>
      <c r="AC28" s="36" t="s">
        <v>58</v>
      </c>
      <c r="AK28" s="25" t="s">
        <v>59</v>
      </c>
    </row>
    <row r="29" spans="2:37" x14ac:dyDescent="0.35">
      <c r="C29" s="25" t="s">
        <v>60</v>
      </c>
      <c r="E29" s="25">
        <f>'Consumer Data'!D2/10^6</f>
        <v>220</v>
      </c>
      <c r="AC29" s="36" t="s">
        <v>61</v>
      </c>
      <c r="AK29" s="25" t="s">
        <v>62</v>
      </c>
    </row>
    <row r="31" spans="2:37" x14ac:dyDescent="0.35">
      <c r="C31" s="33" t="s">
        <v>63</v>
      </c>
      <c r="D31" s="23"/>
      <c r="E31" s="25">
        <f>E32/E33</f>
        <v>127.27272727272727</v>
      </c>
      <c r="F31" s="23"/>
      <c r="G31" s="23"/>
      <c r="AC31" s="35" t="s">
        <v>32</v>
      </c>
    </row>
    <row r="32" spans="2:37" x14ac:dyDescent="0.35">
      <c r="C32" s="25" t="s">
        <v>64</v>
      </c>
      <c r="E32" s="25">
        <f>'Half-year Overall'!B6</f>
        <v>35000000</v>
      </c>
      <c r="F32" s="39"/>
      <c r="AC32" s="36" t="s">
        <v>52</v>
      </c>
      <c r="AK32" s="25" t="s">
        <v>65</v>
      </c>
    </row>
    <row r="33" spans="1:41" x14ac:dyDescent="0.35">
      <c r="C33" s="25" t="s">
        <v>66</v>
      </c>
      <c r="E33" s="25">
        <f>'Consumer Data'!D3/10^6</f>
        <v>275000</v>
      </c>
      <c r="AC33" s="36" t="s">
        <v>67</v>
      </c>
      <c r="AK33" s="25" t="s">
        <v>68</v>
      </c>
    </row>
    <row r="34" spans="1:41" ht="15" thickBot="1" x14ac:dyDescent="0.4"/>
    <row r="35" spans="1:41" ht="15.5" thickTop="1" thickBot="1" x14ac:dyDescent="0.4">
      <c r="A35" s="55" t="s">
        <v>69</v>
      </c>
      <c r="B35" s="54"/>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row>
    <row r="36" spans="1:41" ht="15" customHeight="1" x14ac:dyDescent="0.35">
      <c r="B36" s="27" t="s">
        <v>70</v>
      </c>
      <c r="C36" s="27"/>
      <c r="I36" s="125" t="s">
        <v>71</v>
      </c>
      <c r="J36" s="126"/>
      <c r="K36" s="126"/>
      <c r="L36" s="126"/>
      <c r="M36" s="126"/>
      <c r="N36" s="126"/>
      <c r="O36" s="126"/>
      <c r="P36" s="126"/>
      <c r="Q36" s="126"/>
      <c r="R36" s="127"/>
    </row>
    <row r="37" spans="1:41" x14ac:dyDescent="0.35">
      <c r="B37" s="27" t="s">
        <v>72</v>
      </c>
      <c r="C37" s="27" t="s">
        <v>73</v>
      </c>
      <c r="I37" s="128"/>
      <c r="J37" s="129"/>
      <c r="K37" s="129"/>
      <c r="L37" s="129"/>
      <c r="M37" s="129"/>
      <c r="N37" s="129"/>
      <c r="O37" s="129"/>
      <c r="P37" s="129"/>
      <c r="Q37" s="129"/>
      <c r="R37" s="130"/>
    </row>
    <row r="38" spans="1:41" x14ac:dyDescent="0.35">
      <c r="B38" s="27"/>
      <c r="C38" s="27" t="s">
        <v>74</v>
      </c>
      <c r="I38" s="128"/>
      <c r="J38" s="129"/>
      <c r="K38" s="129"/>
      <c r="L38" s="129"/>
      <c r="M38" s="129"/>
      <c r="N38" s="129"/>
      <c r="O38" s="129"/>
      <c r="P38" s="129"/>
      <c r="Q38" s="129"/>
      <c r="R38" s="130"/>
    </row>
    <row r="39" spans="1:41" x14ac:dyDescent="0.35">
      <c r="B39" s="40" t="s">
        <v>75</v>
      </c>
      <c r="C39" s="27"/>
      <c r="I39" s="128"/>
      <c r="J39" s="129"/>
      <c r="K39" s="129"/>
      <c r="L39" s="129"/>
      <c r="M39" s="129"/>
      <c r="N39" s="129"/>
      <c r="O39" s="129"/>
      <c r="P39" s="129"/>
      <c r="Q39" s="129"/>
      <c r="R39" s="130"/>
    </row>
    <row r="40" spans="1:41" x14ac:dyDescent="0.35">
      <c r="B40" s="25"/>
      <c r="C40" s="24"/>
      <c r="I40" s="128"/>
      <c r="J40" s="129"/>
      <c r="K40" s="129"/>
      <c r="L40" s="129"/>
      <c r="M40" s="129"/>
      <c r="N40" s="129"/>
      <c r="O40" s="129"/>
      <c r="P40" s="129"/>
      <c r="Q40" s="129"/>
      <c r="R40" s="130"/>
    </row>
    <row r="41" spans="1:41" ht="15" thickBot="1" x14ac:dyDescent="0.4">
      <c r="I41" s="131"/>
      <c r="J41" s="132"/>
      <c r="K41" s="132"/>
      <c r="L41" s="132"/>
      <c r="M41" s="132"/>
      <c r="N41" s="132"/>
      <c r="O41" s="132"/>
      <c r="P41" s="132"/>
      <c r="Q41" s="132"/>
      <c r="R41" s="133"/>
    </row>
    <row r="42" spans="1:41" x14ac:dyDescent="0.35">
      <c r="C42" s="28" t="s">
        <v>76</v>
      </c>
    </row>
    <row r="43" spans="1:41" x14ac:dyDescent="0.35">
      <c r="C43" s="49" t="str">
        <f>'Metric C Receiving PSP - Volume'!A2</f>
        <v>PSP 1</v>
      </c>
      <c r="E43" s="49">
        <f>'Metric C Receiving PSP - Volume'!D2</f>
        <v>33.333333333333336</v>
      </c>
    </row>
    <row r="44" spans="1:41" x14ac:dyDescent="0.35">
      <c r="C44" s="49" t="str">
        <f>'Metric C Receiving PSP - Volume'!A3</f>
        <v>PSP 2</v>
      </c>
      <c r="E44" s="49">
        <f>'Metric C Receiving PSP - Volume'!D3</f>
        <v>33.333333333333336</v>
      </c>
    </row>
    <row r="45" spans="1:41" x14ac:dyDescent="0.35">
      <c r="C45" s="49" t="str">
        <f>'Metric C Receiving PSP - Volume'!A4</f>
        <v>PSP 3</v>
      </c>
      <c r="E45" s="49">
        <f>'Metric C Receiving PSP - Volume'!D4</f>
        <v>33.333333333333336</v>
      </c>
    </row>
    <row r="46" spans="1:41" x14ac:dyDescent="0.35">
      <c r="C46" s="49" t="str">
        <f>'Metric C Receiving PSP - Volume'!A5</f>
        <v>PSP 4</v>
      </c>
      <c r="E46" s="49">
        <f>'Metric C Receiving PSP - Volume'!D5</f>
        <v>33.333333333333336</v>
      </c>
    </row>
    <row r="47" spans="1:41" x14ac:dyDescent="0.35">
      <c r="C47" s="49" t="str">
        <f>'Metric C Receiving PSP - Volume'!A6</f>
        <v>PSP 5</v>
      </c>
      <c r="E47" s="49">
        <f>'Metric C Receiving PSP - Volume'!D6</f>
        <v>33.333333333333336</v>
      </c>
    </row>
    <row r="48" spans="1:41" x14ac:dyDescent="0.35">
      <c r="C48" s="49" t="str">
        <f>'Metric C Receiving PSP - Volume'!A7</f>
        <v>PSP 6</v>
      </c>
      <c r="E48" s="49">
        <f>'Metric C Receiving PSP - Volume'!D7</f>
        <v>16.666666666666668</v>
      </c>
    </row>
    <row r="49" spans="3:5" x14ac:dyDescent="0.35">
      <c r="C49" s="49" t="str">
        <f>'Metric C Receiving PSP - Volume'!A8</f>
        <v>PSP 7</v>
      </c>
      <c r="E49" s="49">
        <f>'Metric C Receiving PSP - Volume'!D8</f>
        <v>16.666666666666668</v>
      </c>
    </row>
    <row r="50" spans="3:5" x14ac:dyDescent="0.35">
      <c r="C50" s="49" t="str">
        <f>'Metric C Receiving PSP - Volume'!A9</f>
        <v>PSP 8</v>
      </c>
      <c r="E50" s="49">
        <f>'Metric C Receiving PSP - Volume'!D9</f>
        <v>16.666666666666668</v>
      </c>
    </row>
    <row r="51" spans="3:5" x14ac:dyDescent="0.35">
      <c r="C51" s="49" t="str">
        <f>'Metric C Receiving PSP - Volume'!A10</f>
        <v>PSP 9</v>
      </c>
      <c r="E51" s="49">
        <f>'Metric C Receiving PSP - Volume'!D10</f>
        <v>16.666666666666668</v>
      </c>
    </row>
    <row r="52" spans="3:5" x14ac:dyDescent="0.35">
      <c r="C52" s="49" t="str">
        <f>'Metric C Receiving PSP - Volume'!A11</f>
        <v>PSP 10</v>
      </c>
      <c r="E52" s="49">
        <f>'Metric C Receiving PSP - Volume'!D11</f>
        <v>16.666666666666668</v>
      </c>
    </row>
    <row r="53" spans="3:5" x14ac:dyDescent="0.35">
      <c r="C53" s="49" t="str">
        <f>'Metric C Receiving PSP - Volume'!A12</f>
        <v>PSP 11</v>
      </c>
      <c r="E53" s="49">
        <f>'Metric C Receiving PSP - Volume'!D12</f>
        <v>15</v>
      </c>
    </row>
    <row r="54" spans="3:5" x14ac:dyDescent="0.35">
      <c r="C54" s="49" t="str">
        <f>'Metric C Receiving PSP - Volume'!A13</f>
        <v>PSP 12</v>
      </c>
      <c r="E54" s="49">
        <f>'Metric C Receiving PSP - Volume'!D13</f>
        <v>15</v>
      </c>
    </row>
    <row r="55" spans="3:5" x14ac:dyDescent="0.35">
      <c r="C55" s="49" t="str">
        <f>'Metric C Receiving PSP - Volume'!A14</f>
        <v>PSP 13</v>
      </c>
      <c r="E55" s="49">
        <f>'Metric C Receiving PSP - Volume'!D14</f>
        <v>15</v>
      </c>
    </row>
    <row r="56" spans="3:5" x14ac:dyDescent="0.35">
      <c r="C56" s="49" t="str">
        <f>'Metric C Receiving PSP - Volume'!A15</f>
        <v>PSP 14</v>
      </c>
      <c r="E56" s="49">
        <f>'Metric C Receiving PSP - Volume'!D15</f>
        <v>15</v>
      </c>
    </row>
    <row r="57" spans="3:5" x14ac:dyDescent="0.35">
      <c r="C57" s="49" t="str">
        <f>'Metric C Receiving PSP - Volume'!A16</f>
        <v>PSP 15</v>
      </c>
      <c r="E57" s="49">
        <f>'Metric C Receiving PSP - Volume'!D16</f>
        <v>15</v>
      </c>
    </row>
    <row r="58" spans="3:5" x14ac:dyDescent="0.35">
      <c r="C58" s="49" t="str">
        <f>'Metric C Receiving PSP - Volume'!A17</f>
        <v>PSP 16</v>
      </c>
      <c r="E58" s="49">
        <f>'Metric C Receiving PSP - Volume'!D17</f>
        <v>10</v>
      </c>
    </row>
    <row r="59" spans="3:5" x14ac:dyDescent="0.35">
      <c r="C59" s="49" t="str">
        <f>'Metric C Receiving PSP - Volume'!A18</f>
        <v>PSP 17</v>
      </c>
      <c r="E59" s="49">
        <f>'Metric C Receiving PSP - Volume'!D18</f>
        <v>10</v>
      </c>
    </row>
    <row r="60" spans="3:5" x14ac:dyDescent="0.35">
      <c r="C60" s="49" t="str">
        <f>'Metric C Receiving PSP - Volume'!A19</f>
        <v>PSP 18</v>
      </c>
      <c r="E60" s="49">
        <f>'Metric C Receiving PSP - Volume'!D19</f>
        <v>10</v>
      </c>
    </row>
    <row r="61" spans="3:5" x14ac:dyDescent="0.35">
      <c r="C61" s="49" t="str">
        <f>'Metric C Receiving PSP - Volume'!A20</f>
        <v>PSP 19</v>
      </c>
      <c r="E61" s="49">
        <f>'Metric C Receiving PSP - Volume'!D20</f>
        <v>13.333333333333334</v>
      </c>
    </row>
    <row r="62" spans="3:5" x14ac:dyDescent="0.35">
      <c r="C62" s="49" t="str">
        <f>'Metric C Receiving PSP - Volume'!A21</f>
        <v>PSP 20</v>
      </c>
      <c r="E62" s="49">
        <f>'Metric C Receiving PSP - Volume'!D21</f>
        <v>6.666666666666667</v>
      </c>
    </row>
    <row r="63" spans="3:5" x14ac:dyDescent="0.35">
      <c r="C63" s="26" t="s">
        <v>77</v>
      </c>
    </row>
    <row r="64" spans="3:5" ht="29" x14ac:dyDescent="0.35">
      <c r="C64" s="41" t="s">
        <v>78</v>
      </c>
      <c r="E64" s="49">
        <f>'Metric C Receiving PSP - Volume'!D22</f>
        <v>0</v>
      </c>
    </row>
    <row r="65" spans="2:18" x14ac:dyDescent="0.35">
      <c r="C65" s="77" t="s">
        <v>79</v>
      </c>
      <c r="D65" s="42"/>
      <c r="E65" s="49">
        <f>'Metric C Receiving PSP - Volume'!D24</f>
        <v>19.09090909090909</v>
      </c>
    </row>
    <row r="66" spans="2:18" x14ac:dyDescent="0.35">
      <c r="E66" s="49"/>
    </row>
    <row r="67" spans="2:18" ht="15" thickBot="1" x14ac:dyDescent="0.4"/>
    <row r="68" spans="2:18" ht="15" customHeight="1" x14ac:dyDescent="0.35">
      <c r="B68" s="27" t="s">
        <v>70</v>
      </c>
      <c r="C68" s="27"/>
      <c r="I68" s="125" t="s">
        <v>71</v>
      </c>
      <c r="J68" s="126"/>
      <c r="K68" s="126"/>
      <c r="L68" s="126"/>
      <c r="M68" s="126"/>
      <c r="N68" s="126"/>
      <c r="O68" s="126"/>
      <c r="P68" s="126"/>
      <c r="Q68" s="126"/>
      <c r="R68" s="127"/>
    </row>
    <row r="69" spans="2:18" x14ac:dyDescent="0.35">
      <c r="B69" s="27" t="s">
        <v>72</v>
      </c>
      <c r="C69" s="27" t="s">
        <v>73</v>
      </c>
      <c r="I69" s="128"/>
      <c r="J69" s="129"/>
      <c r="K69" s="129"/>
      <c r="L69" s="129"/>
      <c r="M69" s="129"/>
      <c r="N69" s="129"/>
      <c r="O69" s="129"/>
      <c r="P69" s="129"/>
      <c r="Q69" s="129"/>
      <c r="R69" s="130"/>
    </row>
    <row r="70" spans="2:18" x14ac:dyDescent="0.35">
      <c r="B70" s="27"/>
      <c r="C70" s="27" t="s">
        <v>74</v>
      </c>
      <c r="I70" s="128"/>
      <c r="J70" s="129"/>
      <c r="K70" s="129"/>
      <c r="L70" s="129"/>
      <c r="M70" s="129"/>
      <c r="N70" s="129"/>
      <c r="O70" s="129"/>
      <c r="P70" s="129"/>
      <c r="Q70" s="129"/>
      <c r="R70" s="130"/>
    </row>
    <row r="71" spans="2:18" x14ac:dyDescent="0.35">
      <c r="B71" s="40" t="s">
        <v>80</v>
      </c>
      <c r="C71" s="27"/>
      <c r="I71" s="128"/>
      <c r="J71" s="129"/>
      <c r="K71" s="129"/>
      <c r="L71" s="129"/>
      <c r="M71" s="129"/>
      <c r="N71" s="129"/>
      <c r="O71" s="129"/>
      <c r="P71" s="129"/>
      <c r="Q71" s="129"/>
      <c r="R71" s="130"/>
    </row>
    <row r="72" spans="2:18" x14ac:dyDescent="0.35">
      <c r="B72" s="25"/>
      <c r="C72" s="24"/>
      <c r="I72" s="128"/>
      <c r="J72" s="129"/>
      <c r="K72" s="129"/>
      <c r="L72" s="129"/>
      <c r="M72" s="129"/>
      <c r="N72" s="129"/>
      <c r="O72" s="129"/>
      <c r="P72" s="129"/>
      <c r="Q72" s="129"/>
      <c r="R72" s="130"/>
    </row>
    <row r="73" spans="2:18" ht="15" thickBot="1" x14ac:dyDescent="0.4">
      <c r="I73" s="131"/>
      <c r="J73" s="132"/>
      <c r="K73" s="132"/>
      <c r="L73" s="132"/>
      <c r="M73" s="132"/>
      <c r="N73" s="132"/>
      <c r="O73" s="132"/>
      <c r="P73" s="132"/>
      <c r="Q73" s="132"/>
      <c r="R73" s="133"/>
    </row>
    <row r="74" spans="2:18" x14ac:dyDescent="0.35">
      <c r="C74" s="28" t="s">
        <v>76</v>
      </c>
    </row>
    <row r="75" spans="2:18" x14ac:dyDescent="0.35">
      <c r="C75" s="25" t="str">
        <f>'Metric C Receiving PSP - Value'!A2</f>
        <v>PSP 1</v>
      </c>
      <c r="E75" s="25">
        <f>'Metric C Receiving PSP - Value'!E2</f>
        <v>181.42857142857142</v>
      </c>
    </row>
    <row r="76" spans="2:18" x14ac:dyDescent="0.35">
      <c r="C76" s="25" t="str">
        <f>'Metric C Receiving PSP - Value'!A3</f>
        <v>PSP 2</v>
      </c>
      <c r="E76" s="25">
        <f>'Metric C Receiving PSP - Value'!E3</f>
        <v>181.42857142857142</v>
      </c>
    </row>
    <row r="77" spans="2:18" x14ac:dyDescent="0.35">
      <c r="C77" s="25" t="str">
        <f>'Metric C Receiving PSP - Value'!A4</f>
        <v>PSP 3</v>
      </c>
      <c r="E77" s="25">
        <f>'Metric C Receiving PSP - Value'!E4</f>
        <v>181.42857142857142</v>
      </c>
    </row>
    <row r="78" spans="2:18" x14ac:dyDescent="0.35">
      <c r="C78" s="25" t="str">
        <f>'Metric C Receiving PSP - Value'!A5</f>
        <v>PSP 4</v>
      </c>
      <c r="E78" s="25">
        <f>'Metric C Receiving PSP - Value'!E5</f>
        <v>181.42857142857142</v>
      </c>
    </row>
    <row r="79" spans="2:18" x14ac:dyDescent="0.35">
      <c r="C79" s="25" t="str">
        <f>'Metric C Receiving PSP - Value'!A6</f>
        <v>PSP 5</v>
      </c>
      <c r="E79" s="25">
        <f>'Metric C Receiving PSP - Value'!E6</f>
        <v>181.42857142857142</v>
      </c>
    </row>
    <row r="80" spans="2:18" x14ac:dyDescent="0.35">
      <c r="C80" s="25" t="str">
        <f>'Metric C Receiving PSP - Value'!A7</f>
        <v>PSP 6</v>
      </c>
      <c r="E80" s="25">
        <f>'Metric C Receiving PSP - Value'!E7</f>
        <v>160</v>
      </c>
    </row>
    <row r="81" spans="3:5" x14ac:dyDescent="0.35">
      <c r="C81" s="25" t="str">
        <f>'Metric C Receiving PSP - Value'!A8</f>
        <v>PSP 7</v>
      </c>
      <c r="E81" s="25">
        <f>'Metric C Receiving PSP - Value'!E8</f>
        <v>160.76923076923077</v>
      </c>
    </row>
    <row r="82" spans="3:5" x14ac:dyDescent="0.35">
      <c r="C82" s="25" t="str">
        <f>'Metric C Receiving PSP - Value'!A9</f>
        <v>PSP 8</v>
      </c>
      <c r="E82" s="25">
        <f>'Metric C Receiving PSP - Value'!E9</f>
        <v>160.76923076923077</v>
      </c>
    </row>
    <row r="83" spans="3:5" x14ac:dyDescent="0.35">
      <c r="C83" s="25" t="str">
        <f>'Metric C Receiving PSP - Value'!A10</f>
        <v>PSP 9</v>
      </c>
      <c r="E83" s="25">
        <f>'Metric C Receiving PSP - Value'!E10</f>
        <v>160.76923076923077</v>
      </c>
    </row>
    <row r="84" spans="3:5" x14ac:dyDescent="0.35">
      <c r="C84" s="25" t="str">
        <f>'Metric C Receiving PSP - Value'!A11</f>
        <v>PSP 10</v>
      </c>
      <c r="E84" s="25">
        <f>'Metric C Receiving PSP - Value'!E11</f>
        <v>160.76923076923077</v>
      </c>
    </row>
    <row r="85" spans="3:5" x14ac:dyDescent="0.35">
      <c r="C85" s="25" t="str">
        <f>'Metric C Receiving PSP - Value'!A12</f>
        <v>PSP 11</v>
      </c>
      <c r="E85" s="25">
        <f>'Metric C Receiving PSP - Value'!E12</f>
        <v>113.07692307692307</v>
      </c>
    </row>
    <row r="86" spans="3:5" x14ac:dyDescent="0.35">
      <c r="C86" s="25" t="str">
        <f>'Metric C Receiving PSP - Value'!A13</f>
        <v>PSP 12</v>
      </c>
      <c r="E86" s="25">
        <f>'Metric C Receiving PSP - Value'!E13</f>
        <v>113.07692307692307</v>
      </c>
    </row>
    <row r="87" spans="3:5" x14ac:dyDescent="0.35">
      <c r="C87" s="25" t="str">
        <f>'Metric C Receiving PSP - Value'!A14</f>
        <v>PSP 13</v>
      </c>
      <c r="E87" s="25">
        <f>'Metric C Receiving PSP - Value'!E14</f>
        <v>113.07692307692307</v>
      </c>
    </row>
    <row r="88" spans="3:5" x14ac:dyDescent="0.35">
      <c r="C88" s="25" t="str">
        <f>'Metric C Receiving PSP - Value'!A15</f>
        <v>PSP 14</v>
      </c>
      <c r="E88" s="25">
        <f>'Metric C Receiving PSP - Value'!E15</f>
        <v>113.07692307692307</v>
      </c>
    </row>
    <row r="89" spans="3:5" x14ac:dyDescent="0.35">
      <c r="C89" s="25" t="str">
        <f>'Metric C Receiving PSP - Value'!A16</f>
        <v>PSP 15</v>
      </c>
      <c r="E89" s="25">
        <f>'Metric C Receiving PSP - Value'!E16</f>
        <v>113.07692307692307</v>
      </c>
    </row>
    <row r="90" spans="3:5" x14ac:dyDescent="0.35">
      <c r="C90" s="25" t="str">
        <f>'Metric C Receiving PSP - Value'!A17</f>
        <v>PSP 16</v>
      </c>
      <c r="E90" s="25">
        <f>'Metric C Receiving PSP - Value'!E17</f>
        <v>59.230769230769234</v>
      </c>
    </row>
    <row r="91" spans="3:5" x14ac:dyDescent="0.35">
      <c r="C91" s="25" t="str">
        <f>'Metric C Receiving PSP - Value'!A18</f>
        <v>PSP 17</v>
      </c>
      <c r="E91" s="25">
        <f>'Metric C Receiving PSP - Value'!E18</f>
        <v>59.230769230769234</v>
      </c>
    </row>
    <row r="92" spans="3:5" x14ac:dyDescent="0.35">
      <c r="C92" s="25" t="str">
        <f>'Metric C Receiving PSP - Value'!A19</f>
        <v>PSP 18</v>
      </c>
      <c r="E92" s="25">
        <f>'Metric C Receiving PSP - Value'!E19</f>
        <v>59.230769230769234</v>
      </c>
    </row>
    <row r="93" spans="3:5" x14ac:dyDescent="0.35">
      <c r="C93" s="25" t="str">
        <f>'Metric C Receiving PSP - Value'!A20</f>
        <v>PSP 19</v>
      </c>
      <c r="E93" s="25">
        <f>'Metric C Receiving PSP - Value'!E20</f>
        <v>59.230769230769234</v>
      </c>
    </row>
    <row r="94" spans="3:5" x14ac:dyDescent="0.35">
      <c r="C94" s="25" t="str">
        <f>'Metric C Receiving PSP - Value'!A21</f>
        <v>PSP 20</v>
      </c>
      <c r="E94" s="25">
        <f>'Metric C Receiving PSP - Value'!E21</f>
        <v>59.230769230769234</v>
      </c>
    </row>
    <row r="95" spans="3:5" x14ac:dyDescent="0.35">
      <c r="C95" s="26" t="s">
        <v>77</v>
      </c>
    </row>
    <row r="96" spans="3:5" ht="29" x14ac:dyDescent="0.35">
      <c r="C96" s="41" t="s">
        <v>78</v>
      </c>
      <c r="E96" s="25">
        <f>'Metric C Receiving PSP - Value'!E22</f>
        <v>0</v>
      </c>
    </row>
    <row r="97" spans="3:5" x14ac:dyDescent="0.35">
      <c r="C97" s="77" t="s">
        <v>79</v>
      </c>
      <c r="D97" s="42"/>
      <c r="E97" s="25">
        <f>'Metric C Receiving PSP - Value'!E24</f>
        <v>124.87272727272727</v>
      </c>
    </row>
  </sheetData>
  <mergeCells count="7">
    <mergeCell ref="X6:AA6"/>
    <mergeCell ref="I36:R41"/>
    <mergeCell ref="I68:R73"/>
    <mergeCell ref="D6:G6"/>
    <mergeCell ref="I6:L6"/>
    <mergeCell ref="N6:Q6"/>
    <mergeCell ref="S6:V6"/>
  </mergeCells>
  <pageMargins left="0.70866141732283472" right="0.70866141732283472" top="0.74803149606299213" bottom="0.74803149606299213" header="0.31496062992125984" footer="0.31496062992125984"/>
  <pageSetup paperSize="8" scale="63" orientation="landscape" r:id="rId1"/>
  <headerFooter>
    <oddHeader>&amp;CUnrestricted</oddHeader>
    <oddFooter>&amp;L&amp;F&amp;CPage &amp;P&amp;R&amp;D&amp;T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35F1-BA8E-4C3C-B0D3-C9EB8AA366C8}">
  <sheetPr codeName="Sheet21">
    <tabColor theme="6" tint="-0.249977111117893"/>
  </sheetPr>
  <dimension ref="A1:E19"/>
  <sheetViews>
    <sheetView workbookViewId="0">
      <selection activeCell="B23" sqref="B23"/>
    </sheetView>
  </sheetViews>
  <sheetFormatPr defaultColWidth="9.1796875" defaultRowHeight="14.5" x14ac:dyDescent="0.35"/>
  <cols>
    <col min="1" max="1" width="27.1796875" style="99" customWidth="1"/>
    <col min="2" max="2" width="33.453125" style="110" customWidth="1"/>
    <col min="3" max="3" width="83.1796875" style="99" customWidth="1"/>
    <col min="4" max="4" width="83.54296875" style="99" customWidth="1"/>
    <col min="5" max="16384" width="9.1796875" style="99"/>
  </cols>
  <sheetData>
    <row r="1" spans="1:5" s="117" customFormat="1" ht="21" x14ac:dyDescent="0.5">
      <c r="A1" s="100" t="s">
        <v>81</v>
      </c>
      <c r="B1" s="90"/>
      <c r="C1" s="100"/>
      <c r="D1" s="100"/>
    </row>
    <row r="2" spans="1:5" x14ac:dyDescent="0.35">
      <c r="A2" s="111"/>
      <c r="B2" s="112" t="s">
        <v>82</v>
      </c>
      <c r="C2" s="112" t="s">
        <v>83</v>
      </c>
      <c r="D2" s="113" t="s">
        <v>84</v>
      </c>
    </row>
    <row r="3" spans="1:5" ht="29" x14ac:dyDescent="0.35">
      <c r="A3" s="138" t="s">
        <v>85</v>
      </c>
      <c r="B3" s="102" t="s">
        <v>86</v>
      </c>
      <c r="C3" s="103" t="s">
        <v>87</v>
      </c>
      <c r="D3" s="104"/>
    </row>
    <row r="4" spans="1:5" ht="48.75" customHeight="1" x14ac:dyDescent="0.35">
      <c r="A4" s="138"/>
      <c r="B4" s="105" t="s">
        <v>88</v>
      </c>
      <c r="C4" s="93" t="s">
        <v>89</v>
      </c>
      <c r="D4" s="104"/>
    </row>
    <row r="5" spans="1:5" ht="22" customHeight="1" x14ac:dyDescent="0.35">
      <c r="A5" s="138"/>
      <c r="B5" s="93" t="s">
        <v>90</v>
      </c>
      <c r="C5" s="106" t="s">
        <v>91</v>
      </c>
      <c r="D5" s="139" t="s">
        <v>92</v>
      </c>
      <c r="E5" s="118"/>
    </row>
    <row r="6" spans="1:5" ht="29" x14ac:dyDescent="0.35">
      <c r="A6" s="138"/>
      <c r="B6" s="93" t="s">
        <v>93</v>
      </c>
      <c r="C6" s="93" t="s">
        <v>94</v>
      </c>
      <c r="D6" s="139"/>
      <c r="E6" s="118"/>
    </row>
    <row r="7" spans="1:5" ht="29" x14ac:dyDescent="0.35">
      <c r="A7" s="138"/>
      <c r="B7" s="93" t="s">
        <v>95</v>
      </c>
      <c r="C7" s="107" t="s">
        <v>96</v>
      </c>
      <c r="D7" s="104" t="s">
        <v>97</v>
      </c>
    </row>
    <row r="8" spans="1:5" ht="43.5" x14ac:dyDescent="0.35">
      <c r="A8" s="138" t="s">
        <v>98</v>
      </c>
      <c r="B8" s="106" t="s">
        <v>99</v>
      </c>
      <c r="C8" s="103" t="s">
        <v>100</v>
      </c>
      <c r="D8" s="104"/>
    </row>
    <row r="9" spans="1:5" ht="43.5" x14ac:dyDescent="0.35">
      <c r="A9" s="138"/>
      <c r="B9" s="106" t="s">
        <v>101</v>
      </c>
      <c r="C9" s="103" t="s">
        <v>102</v>
      </c>
      <c r="D9" s="104"/>
    </row>
    <row r="10" spans="1:5" ht="29" x14ac:dyDescent="0.35">
      <c r="A10" s="138"/>
      <c r="B10" s="106" t="s">
        <v>103</v>
      </c>
      <c r="C10" s="93" t="s">
        <v>104</v>
      </c>
      <c r="D10" s="139" t="s">
        <v>105</v>
      </c>
    </row>
    <row r="11" spans="1:5" ht="29" x14ac:dyDescent="0.35">
      <c r="A11" s="138"/>
      <c r="B11" s="106" t="s">
        <v>106</v>
      </c>
      <c r="C11" s="93" t="s">
        <v>107</v>
      </c>
      <c r="D11" s="139"/>
    </row>
    <row r="12" spans="1:5" ht="29" x14ac:dyDescent="0.35">
      <c r="A12" s="138"/>
      <c r="B12" s="106" t="s">
        <v>108</v>
      </c>
      <c r="C12" s="93" t="s">
        <v>109</v>
      </c>
      <c r="D12" s="139"/>
    </row>
    <row r="13" spans="1:5" ht="29" x14ac:dyDescent="0.35">
      <c r="A13" s="138"/>
      <c r="B13" s="93" t="s">
        <v>95</v>
      </c>
      <c r="C13" s="107" t="s">
        <v>96</v>
      </c>
      <c r="D13" s="104" t="s">
        <v>110</v>
      </c>
    </row>
    <row r="14" spans="1:5" ht="36" customHeight="1" x14ac:dyDescent="0.35">
      <c r="A14" s="137" t="s">
        <v>111</v>
      </c>
      <c r="B14" s="93" t="s">
        <v>112</v>
      </c>
      <c r="C14" s="108" t="s">
        <v>113</v>
      </c>
      <c r="D14" s="104"/>
    </row>
    <row r="15" spans="1:5" ht="36" customHeight="1" x14ac:dyDescent="0.35">
      <c r="A15" s="137"/>
      <c r="B15" s="93" t="s">
        <v>114</v>
      </c>
      <c r="C15" s="108" t="s">
        <v>115</v>
      </c>
      <c r="D15" s="104"/>
    </row>
    <row r="16" spans="1:5" ht="29" x14ac:dyDescent="0.35">
      <c r="A16" s="137" t="s">
        <v>116</v>
      </c>
      <c r="B16" s="93" t="s">
        <v>117</v>
      </c>
      <c r="C16" s="103" t="s">
        <v>118</v>
      </c>
      <c r="D16" s="104"/>
    </row>
    <row r="17" spans="1:4" ht="61.5" customHeight="1" x14ac:dyDescent="0.35">
      <c r="A17" s="137"/>
      <c r="B17" s="93" t="s">
        <v>119</v>
      </c>
      <c r="C17" s="103" t="s">
        <v>120</v>
      </c>
      <c r="D17" s="104" t="s">
        <v>121</v>
      </c>
    </row>
    <row r="18" spans="1:4" ht="43.5" x14ac:dyDescent="0.35">
      <c r="A18" s="137"/>
      <c r="B18" s="93" t="s">
        <v>122</v>
      </c>
      <c r="C18" s="93" t="s">
        <v>123</v>
      </c>
      <c r="D18" s="104" t="s">
        <v>124</v>
      </c>
    </row>
    <row r="19" spans="1:4" x14ac:dyDescent="0.35">
      <c r="A19"/>
      <c r="B19" s="101" t="s">
        <v>125</v>
      </c>
      <c r="C19"/>
      <c r="D19"/>
    </row>
  </sheetData>
  <mergeCells count="6">
    <mergeCell ref="A16:A18"/>
    <mergeCell ref="A3:A7"/>
    <mergeCell ref="D5:D6"/>
    <mergeCell ref="A8:A13"/>
    <mergeCell ref="D10:D12"/>
    <mergeCell ref="A14:A15"/>
  </mergeCells>
  <pageMargins left="0.7" right="0.7" top="0.75" bottom="0.75" header="0.3" footer="0.3"/>
  <pageSetup paperSize="9" orientation="portrait" r:id="rId1"/>
  <headerFooter>
    <oddHeader>&amp;CUnrestricted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FD22-1EE2-46A0-B6FD-589A2E6EEC62}">
  <sheetPr codeName="Sheet20">
    <tabColor theme="6" tint="-0.249977111117893"/>
  </sheetPr>
  <dimension ref="A1:B8"/>
  <sheetViews>
    <sheetView zoomScaleNormal="100" workbookViewId="0">
      <selection activeCell="B5" sqref="B5"/>
    </sheetView>
  </sheetViews>
  <sheetFormatPr defaultColWidth="9.1796875" defaultRowHeight="14.5" x14ac:dyDescent="0.35"/>
  <cols>
    <col min="1" max="1" width="20.54296875" style="99" customWidth="1"/>
    <col min="2" max="2" width="137.1796875" style="110" customWidth="1"/>
    <col min="3" max="16384" width="9.1796875" style="99"/>
  </cols>
  <sheetData>
    <row r="1" spans="1:2" s="98" customFormat="1" ht="21" x14ac:dyDescent="0.5">
      <c r="A1" s="89" t="s">
        <v>126</v>
      </c>
      <c r="B1" s="90"/>
    </row>
    <row r="2" spans="1:2" ht="126.75" customHeight="1" x14ac:dyDescent="0.35">
      <c r="A2" s="140" t="s">
        <v>127</v>
      </c>
      <c r="B2" s="141"/>
    </row>
    <row r="3" spans="1:2" ht="17.25" customHeight="1" x14ac:dyDescent="0.35">
      <c r="A3" s="96" t="s">
        <v>128</v>
      </c>
      <c r="B3" s="97" t="s">
        <v>129</v>
      </c>
    </row>
    <row r="4" spans="1:2" ht="201.75" customHeight="1" x14ac:dyDescent="0.35">
      <c r="A4" s="95" t="s">
        <v>130</v>
      </c>
      <c r="B4" s="92" t="s">
        <v>131</v>
      </c>
    </row>
    <row r="5" spans="1:2" ht="100.5" customHeight="1" x14ac:dyDescent="0.35">
      <c r="A5" s="94" t="s">
        <v>132</v>
      </c>
      <c r="B5" s="91" t="s">
        <v>133</v>
      </c>
    </row>
    <row r="6" spans="1:2" ht="232.5" customHeight="1" x14ac:dyDescent="0.35">
      <c r="A6" s="94" t="s">
        <v>116</v>
      </c>
      <c r="B6" s="92" t="s">
        <v>134</v>
      </c>
    </row>
    <row r="7" spans="1:2" x14ac:dyDescent="0.35">
      <c r="A7" s="109"/>
    </row>
    <row r="8" spans="1:2" x14ac:dyDescent="0.35">
      <c r="A8" s="109"/>
    </row>
  </sheetData>
  <mergeCells count="1">
    <mergeCell ref="A2:B2"/>
  </mergeCells>
  <pageMargins left="0.7" right="0.7" top="0.75" bottom="0.75" header="0.3" footer="0.3"/>
  <pageSetup paperSize="9" orientation="portrait" r:id="rId1"/>
  <headerFooter>
    <oddHeader>&amp;CUnrestricted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4F46-F93F-496B-9010-A3584C850F6C}">
  <sheetPr codeName="Sheet23">
    <tabColor theme="9" tint="0.59999389629810485"/>
  </sheetPr>
  <dimension ref="A1"/>
  <sheetViews>
    <sheetView workbookViewId="0">
      <selection activeCell="O14" sqref="O14"/>
    </sheetView>
  </sheetViews>
  <sheetFormatPr defaultColWidth="8.54296875" defaultRowHeight="14.5" x14ac:dyDescent="0.35"/>
  <cols>
    <col min="1" max="16384" width="8.54296875" style="99"/>
  </cols>
  <sheetData/>
  <pageMargins left="0.7" right="0.7" top="0.75" bottom="0.75" header="0.3" footer="0.3"/>
  <pageSetup paperSize="9" orientation="portrait" r:id="rId1"/>
  <headerFooter>
    <oddHeader>&amp;CUnrestricted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61A6-1EB2-4E58-A6EF-92F3AEA0C93D}">
  <sheetPr codeName="Sheet24">
    <tabColor rgb="FF00B0F0"/>
    <pageSetUpPr fitToPage="1"/>
  </sheetPr>
  <dimension ref="A1:J22"/>
  <sheetViews>
    <sheetView zoomScale="80" zoomScaleNormal="80" workbookViewId="0">
      <selection activeCell="A3" sqref="A3"/>
    </sheetView>
  </sheetViews>
  <sheetFormatPr defaultRowHeight="14.5" x14ac:dyDescent="0.35"/>
  <cols>
    <col min="1" max="1" width="47.54296875" style="44" customWidth="1"/>
    <col min="2" max="6" width="11.54296875" style="44" customWidth="1"/>
    <col min="7" max="7" width="14.1796875" style="44" customWidth="1"/>
    <col min="8" max="8" width="11.54296875" style="44" customWidth="1"/>
    <col min="9" max="10" width="15" style="44" customWidth="1"/>
    <col min="11" max="228" width="9.1796875" style="44"/>
    <col min="229" max="229" width="45.54296875" style="44" bestFit="1" customWidth="1"/>
    <col min="230" max="230" width="0.54296875" style="44" customWidth="1"/>
    <col min="231" max="231" width="14.453125" style="44" customWidth="1"/>
    <col min="232" max="232" width="0.54296875" style="44" customWidth="1"/>
    <col min="233" max="233" width="14.453125" style="44" customWidth="1"/>
    <col min="234" max="234" width="0.54296875" style="44" customWidth="1"/>
    <col min="235" max="235" width="14.453125" style="44" customWidth="1"/>
    <col min="236" max="236" width="0.54296875" style="44" customWidth="1"/>
    <col min="237" max="237" width="14.453125" style="44" customWidth="1"/>
    <col min="238" max="238" width="0.54296875" style="44" customWidth="1"/>
    <col min="239" max="239" width="14.453125" style="44" customWidth="1"/>
    <col min="240" max="240" width="0.54296875" style="44" customWidth="1"/>
    <col min="241" max="241" width="14.453125" style="44" customWidth="1"/>
    <col min="242" max="242" width="3.54296875" style="44" customWidth="1"/>
    <col min="243" max="243" width="0.54296875" style="44" customWidth="1"/>
    <col min="244" max="244" width="14.453125" style="44" customWidth="1"/>
    <col min="245" max="245" width="0.54296875" style="44" customWidth="1"/>
    <col min="246" max="246" width="14.453125" style="44" customWidth="1"/>
    <col min="247" max="247" width="0.54296875" style="44" customWidth="1"/>
    <col min="248" max="248" width="14.453125" style="44" customWidth="1"/>
    <col min="249" max="249" width="0.54296875" style="44" customWidth="1"/>
    <col min="250" max="250" width="14.453125" style="44" customWidth="1"/>
    <col min="251" max="251" width="0.54296875" style="44" customWidth="1"/>
    <col min="252" max="252" width="14.453125" style="44" customWidth="1"/>
    <col min="253" max="253" width="0.54296875" style="44" customWidth="1"/>
    <col min="254" max="254" width="14.453125" style="44" customWidth="1"/>
    <col min="255" max="255" width="3.54296875" style="44" customWidth="1"/>
    <col min="256" max="484" width="9.1796875" style="44"/>
    <col min="485" max="485" width="45.54296875" style="44" bestFit="1" customWidth="1"/>
    <col min="486" max="486" width="0.54296875" style="44" customWidth="1"/>
    <col min="487" max="487" width="14.453125" style="44" customWidth="1"/>
    <col min="488" max="488" width="0.54296875" style="44" customWidth="1"/>
    <col min="489" max="489" width="14.453125" style="44" customWidth="1"/>
    <col min="490" max="490" width="0.54296875" style="44" customWidth="1"/>
    <col min="491" max="491" width="14.453125" style="44" customWidth="1"/>
    <col min="492" max="492" width="0.54296875" style="44" customWidth="1"/>
    <col min="493" max="493" width="14.453125" style="44" customWidth="1"/>
    <col min="494" max="494" width="0.54296875" style="44" customWidth="1"/>
    <col min="495" max="495" width="14.453125" style="44" customWidth="1"/>
    <col min="496" max="496" width="0.54296875" style="44" customWidth="1"/>
    <col min="497" max="497" width="14.453125" style="44" customWidth="1"/>
    <col min="498" max="498" width="3.54296875" style="44" customWidth="1"/>
    <col min="499" max="499" width="0.54296875" style="44" customWidth="1"/>
    <col min="500" max="500" width="14.453125" style="44" customWidth="1"/>
    <col min="501" max="501" width="0.54296875" style="44" customWidth="1"/>
    <col min="502" max="502" width="14.453125" style="44" customWidth="1"/>
    <col min="503" max="503" width="0.54296875" style="44" customWidth="1"/>
    <col min="504" max="504" width="14.453125" style="44" customWidth="1"/>
    <col min="505" max="505" width="0.54296875" style="44" customWidth="1"/>
    <col min="506" max="506" width="14.453125" style="44" customWidth="1"/>
    <col min="507" max="507" width="0.54296875" style="44" customWidth="1"/>
    <col min="508" max="508" width="14.453125" style="44" customWidth="1"/>
    <col min="509" max="509" width="0.54296875" style="44" customWidth="1"/>
    <col min="510" max="510" width="14.453125" style="44" customWidth="1"/>
    <col min="511" max="511" width="3.54296875" style="44" customWidth="1"/>
    <col min="512" max="740" width="9.1796875" style="44"/>
    <col min="741" max="741" width="45.54296875" style="44" bestFit="1" customWidth="1"/>
    <col min="742" max="742" width="0.54296875" style="44" customWidth="1"/>
    <col min="743" max="743" width="14.453125" style="44" customWidth="1"/>
    <col min="744" max="744" width="0.54296875" style="44" customWidth="1"/>
    <col min="745" max="745" width="14.453125" style="44" customWidth="1"/>
    <col min="746" max="746" width="0.54296875" style="44" customWidth="1"/>
    <col min="747" max="747" width="14.453125" style="44" customWidth="1"/>
    <col min="748" max="748" width="0.54296875" style="44" customWidth="1"/>
    <col min="749" max="749" width="14.453125" style="44" customWidth="1"/>
    <col min="750" max="750" width="0.54296875" style="44" customWidth="1"/>
    <col min="751" max="751" width="14.453125" style="44" customWidth="1"/>
    <col min="752" max="752" width="0.54296875" style="44" customWidth="1"/>
    <col min="753" max="753" width="14.453125" style="44" customWidth="1"/>
    <col min="754" max="754" width="3.54296875" style="44" customWidth="1"/>
    <col min="755" max="755" width="0.54296875" style="44" customWidth="1"/>
    <col min="756" max="756" width="14.453125" style="44" customWidth="1"/>
    <col min="757" max="757" width="0.54296875" style="44" customWidth="1"/>
    <col min="758" max="758" width="14.453125" style="44" customWidth="1"/>
    <col min="759" max="759" width="0.54296875" style="44" customWidth="1"/>
    <col min="760" max="760" width="14.453125" style="44" customWidth="1"/>
    <col min="761" max="761" width="0.54296875" style="44" customWidth="1"/>
    <col min="762" max="762" width="14.453125" style="44" customWidth="1"/>
    <col min="763" max="763" width="0.54296875" style="44" customWidth="1"/>
    <col min="764" max="764" width="14.453125" style="44" customWidth="1"/>
    <col min="765" max="765" width="0.54296875" style="44" customWidth="1"/>
    <col min="766" max="766" width="14.453125" style="44" customWidth="1"/>
    <col min="767" max="767" width="3.54296875" style="44" customWidth="1"/>
    <col min="768" max="996" width="9.1796875" style="44"/>
    <col min="997" max="997" width="45.54296875" style="44" bestFit="1" customWidth="1"/>
    <col min="998" max="998" width="0.54296875" style="44" customWidth="1"/>
    <col min="999" max="999" width="14.453125" style="44" customWidth="1"/>
    <col min="1000" max="1000" width="0.54296875" style="44" customWidth="1"/>
    <col min="1001" max="1001" width="14.453125" style="44" customWidth="1"/>
    <col min="1002" max="1002" width="0.54296875" style="44" customWidth="1"/>
    <col min="1003" max="1003" width="14.453125" style="44" customWidth="1"/>
    <col min="1004" max="1004" width="0.54296875" style="44" customWidth="1"/>
    <col min="1005" max="1005" width="14.453125" style="44" customWidth="1"/>
    <col min="1006" max="1006" width="0.54296875" style="44" customWidth="1"/>
    <col min="1007" max="1007" width="14.453125" style="44" customWidth="1"/>
    <col min="1008" max="1008" width="0.54296875" style="44" customWidth="1"/>
    <col min="1009" max="1009" width="14.453125" style="44" customWidth="1"/>
    <col min="1010" max="1010" width="3.54296875" style="44" customWidth="1"/>
    <col min="1011" max="1011" width="0.54296875" style="44" customWidth="1"/>
    <col min="1012" max="1012" width="14.453125" style="44" customWidth="1"/>
    <col min="1013" max="1013" width="0.54296875" style="44" customWidth="1"/>
    <col min="1014" max="1014" width="14.453125" style="44" customWidth="1"/>
    <col min="1015" max="1015" width="0.54296875" style="44" customWidth="1"/>
    <col min="1016" max="1016" width="14.453125" style="44" customWidth="1"/>
    <col min="1017" max="1017" width="0.54296875" style="44" customWidth="1"/>
    <col min="1018" max="1018" width="14.453125" style="44" customWidth="1"/>
    <col min="1019" max="1019" width="0.54296875" style="44" customWidth="1"/>
    <col min="1020" max="1020" width="14.453125" style="44" customWidth="1"/>
    <col min="1021" max="1021" width="0.54296875" style="44" customWidth="1"/>
    <col min="1022" max="1022" width="14.453125" style="44" customWidth="1"/>
    <col min="1023" max="1023" width="3.54296875" style="44" customWidth="1"/>
    <col min="1024" max="1252" width="9.1796875" style="44"/>
    <col min="1253" max="1253" width="45.54296875" style="44" bestFit="1" customWidth="1"/>
    <col min="1254" max="1254" width="0.54296875" style="44" customWidth="1"/>
    <col min="1255" max="1255" width="14.453125" style="44" customWidth="1"/>
    <col min="1256" max="1256" width="0.54296875" style="44" customWidth="1"/>
    <col min="1257" max="1257" width="14.453125" style="44" customWidth="1"/>
    <col min="1258" max="1258" width="0.54296875" style="44" customWidth="1"/>
    <col min="1259" max="1259" width="14.453125" style="44" customWidth="1"/>
    <col min="1260" max="1260" width="0.54296875" style="44" customWidth="1"/>
    <col min="1261" max="1261" width="14.453125" style="44" customWidth="1"/>
    <col min="1262" max="1262" width="0.54296875" style="44" customWidth="1"/>
    <col min="1263" max="1263" width="14.453125" style="44" customWidth="1"/>
    <col min="1264" max="1264" width="0.54296875" style="44" customWidth="1"/>
    <col min="1265" max="1265" width="14.453125" style="44" customWidth="1"/>
    <col min="1266" max="1266" width="3.54296875" style="44" customWidth="1"/>
    <col min="1267" max="1267" width="0.54296875" style="44" customWidth="1"/>
    <col min="1268" max="1268" width="14.453125" style="44" customWidth="1"/>
    <col min="1269" max="1269" width="0.54296875" style="44" customWidth="1"/>
    <col min="1270" max="1270" width="14.453125" style="44" customWidth="1"/>
    <col min="1271" max="1271" width="0.54296875" style="44" customWidth="1"/>
    <col min="1272" max="1272" width="14.453125" style="44" customWidth="1"/>
    <col min="1273" max="1273" width="0.54296875" style="44" customWidth="1"/>
    <col min="1274" max="1274" width="14.453125" style="44" customWidth="1"/>
    <col min="1275" max="1275" width="0.54296875" style="44" customWidth="1"/>
    <col min="1276" max="1276" width="14.453125" style="44" customWidth="1"/>
    <col min="1277" max="1277" width="0.54296875" style="44" customWidth="1"/>
    <col min="1278" max="1278" width="14.453125" style="44" customWidth="1"/>
    <col min="1279" max="1279" width="3.54296875" style="44" customWidth="1"/>
    <col min="1280" max="1508" width="9.1796875" style="44"/>
    <col min="1509" max="1509" width="45.54296875" style="44" bestFit="1" customWidth="1"/>
    <col min="1510" max="1510" width="0.54296875" style="44" customWidth="1"/>
    <col min="1511" max="1511" width="14.453125" style="44" customWidth="1"/>
    <col min="1512" max="1512" width="0.54296875" style="44" customWidth="1"/>
    <col min="1513" max="1513" width="14.453125" style="44" customWidth="1"/>
    <col min="1514" max="1514" width="0.54296875" style="44" customWidth="1"/>
    <col min="1515" max="1515" width="14.453125" style="44" customWidth="1"/>
    <col min="1516" max="1516" width="0.54296875" style="44" customWidth="1"/>
    <col min="1517" max="1517" width="14.453125" style="44" customWidth="1"/>
    <col min="1518" max="1518" width="0.54296875" style="44" customWidth="1"/>
    <col min="1519" max="1519" width="14.453125" style="44" customWidth="1"/>
    <col min="1520" max="1520" width="0.54296875" style="44" customWidth="1"/>
    <col min="1521" max="1521" width="14.453125" style="44" customWidth="1"/>
    <col min="1522" max="1522" width="3.54296875" style="44" customWidth="1"/>
    <col min="1523" max="1523" width="0.54296875" style="44" customWidth="1"/>
    <col min="1524" max="1524" width="14.453125" style="44" customWidth="1"/>
    <col min="1525" max="1525" width="0.54296875" style="44" customWidth="1"/>
    <col min="1526" max="1526" width="14.453125" style="44" customWidth="1"/>
    <col min="1527" max="1527" width="0.54296875" style="44" customWidth="1"/>
    <col min="1528" max="1528" width="14.453125" style="44" customWidth="1"/>
    <col min="1529" max="1529" width="0.54296875" style="44" customWidth="1"/>
    <col min="1530" max="1530" width="14.453125" style="44" customWidth="1"/>
    <col min="1531" max="1531" width="0.54296875" style="44" customWidth="1"/>
    <col min="1532" max="1532" width="14.453125" style="44" customWidth="1"/>
    <col min="1533" max="1533" width="0.54296875" style="44" customWidth="1"/>
    <col min="1534" max="1534" width="14.453125" style="44" customWidth="1"/>
    <col min="1535" max="1535" width="3.54296875" style="44" customWidth="1"/>
    <col min="1536" max="1764" width="9.1796875" style="44"/>
    <col min="1765" max="1765" width="45.54296875" style="44" bestFit="1" customWidth="1"/>
    <col min="1766" max="1766" width="0.54296875" style="44" customWidth="1"/>
    <col min="1767" max="1767" width="14.453125" style="44" customWidth="1"/>
    <col min="1768" max="1768" width="0.54296875" style="44" customWidth="1"/>
    <col min="1769" max="1769" width="14.453125" style="44" customWidth="1"/>
    <col min="1770" max="1770" width="0.54296875" style="44" customWidth="1"/>
    <col min="1771" max="1771" width="14.453125" style="44" customWidth="1"/>
    <col min="1772" max="1772" width="0.54296875" style="44" customWidth="1"/>
    <col min="1773" max="1773" width="14.453125" style="44" customWidth="1"/>
    <col min="1774" max="1774" width="0.54296875" style="44" customWidth="1"/>
    <col min="1775" max="1775" width="14.453125" style="44" customWidth="1"/>
    <col min="1776" max="1776" width="0.54296875" style="44" customWidth="1"/>
    <col min="1777" max="1777" width="14.453125" style="44" customWidth="1"/>
    <col min="1778" max="1778" width="3.54296875" style="44" customWidth="1"/>
    <col min="1779" max="1779" width="0.54296875" style="44" customWidth="1"/>
    <col min="1780" max="1780" width="14.453125" style="44" customWidth="1"/>
    <col min="1781" max="1781" width="0.54296875" style="44" customWidth="1"/>
    <col min="1782" max="1782" width="14.453125" style="44" customWidth="1"/>
    <col min="1783" max="1783" width="0.54296875" style="44" customWidth="1"/>
    <col min="1784" max="1784" width="14.453125" style="44" customWidth="1"/>
    <col min="1785" max="1785" width="0.54296875" style="44" customWidth="1"/>
    <col min="1786" max="1786" width="14.453125" style="44" customWidth="1"/>
    <col min="1787" max="1787" width="0.54296875" style="44" customWidth="1"/>
    <col min="1788" max="1788" width="14.453125" style="44" customWidth="1"/>
    <col min="1789" max="1789" width="0.54296875" style="44" customWidth="1"/>
    <col min="1790" max="1790" width="14.453125" style="44" customWidth="1"/>
    <col min="1791" max="1791" width="3.54296875" style="44" customWidth="1"/>
    <col min="1792" max="2020" width="9.1796875" style="44"/>
    <col min="2021" max="2021" width="45.54296875" style="44" bestFit="1" customWidth="1"/>
    <col min="2022" max="2022" width="0.54296875" style="44" customWidth="1"/>
    <col min="2023" max="2023" width="14.453125" style="44" customWidth="1"/>
    <col min="2024" max="2024" width="0.54296875" style="44" customWidth="1"/>
    <col min="2025" max="2025" width="14.453125" style="44" customWidth="1"/>
    <col min="2026" max="2026" width="0.54296875" style="44" customWidth="1"/>
    <col min="2027" max="2027" width="14.453125" style="44" customWidth="1"/>
    <col min="2028" max="2028" width="0.54296875" style="44" customWidth="1"/>
    <col min="2029" max="2029" width="14.453125" style="44" customWidth="1"/>
    <col min="2030" max="2030" width="0.54296875" style="44" customWidth="1"/>
    <col min="2031" max="2031" width="14.453125" style="44" customWidth="1"/>
    <col min="2032" max="2032" width="0.54296875" style="44" customWidth="1"/>
    <col min="2033" max="2033" width="14.453125" style="44" customWidth="1"/>
    <col min="2034" max="2034" width="3.54296875" style="44" customWidth="1"/>
    <col min="2035" max="2035" width="0.54296875" style="44" customWidth="1"/>
    <col min="2036" max="2036" width="14.453125" style="44" customWidth="1"/>
    <col min="2037" max="2037" width="0.54296875" style="44" customWidth="1"/>
    <col min="2038" max="2038" width="14.453125" style="44" customWidth="1"/>
    <col min="2039" max="2039" width="0.54296875" style="44" customWidth="1"/>
    <col min="2040" max="2040" width="14.453125" style="44" customWidth="1"/>
    <col min="2041" max="2041" width="0.54296875" style="44" customWidth="1"/>
    <col min="2042" max="2042" width="14.453125" style="44" customWidth="1"/>
    <col min="2043" max="2043" width="0.54296875" style="44" customWidth="1"/>
    <col min="2044" max="2044" width="14.453125" style="44" customWidth="1"/>
    <col min="2045" max="2045" width="0.54296875" style="44" customWidth="1"/>
    <col min="2046" max="2046" width="14.453125" style="44" customWidth="1"/>
    <col min="2047" max="2047" width="3.54296875" style="44" customWidth="1"/>
    <col min="2048" max="2276" width="9.1796875" style="44"/>
    <col min="2277" max="2277" width="45.54296875" style="44" bestFit="1" customWidth="1"/>
    <col min="2278" max="2278" width="0.54296875" style="44" customWidth="1"/>
    <col min="2279" max="2279" width="14.453125" style="44" customWidth="1"/>
    <col min="2280" max="2280" width="0.54296875" style="44" customWidth="1"/>
    <col min="2281" max="2281" width="14.453125" style="44" customWidth="1"/>
    <col min="2282" max="2282" width="0.54296875" style="44" customWidth="1"/>
    <col min="2283" max="2283" width="14.453125" style="44" customWidth="1"/>
    <col min="2284" max="2284" width="0.54296875" style="44" customWidth="1"/>
    <col min="2285" max="2285" width="14.453125" style="44" customWidth="1"/>
    <col min="2286" max="2286" width="0.54296875" style="44" customWidth="1"/>
    <col min="2287" max="2287" width="14.453125" style="44" customWidth="1"/>
    <col min="2288" max="2288" width="0.54296875" style="44" customWidth="1"/>
    <col min="2289" max="2289" width="14.453125" style="44" customWidth="1"/>
    <col min="2290" max="2290" width="3.54296875" style="44" customWidth="1"/>
    <col min="2291" max="2291" width="0.54296875" style="44" customWidth="1"/>
    <col min="2292" max="2292" width="14.453125" style="44" customWidth="1"/>
    <col min="2293" max="2293" width="0.54296875" style="44" customWidth="1"/>
    <col min="2294" max="2294" width="14.453125" style="44" customWidth="1"/>
    <col min="2295" max="2295" width="0.54296875" style="44" customWidth="1"/>
    <col min="2296" max="2296" width="14.453125" style="44" customWidth="1"/>
    <col min="2297" max="2297" width="0.54296875" style="44" customWidth="1"/>
    <col min="2298" max="2298" width="14.453125" style="44" customWidth="1"/>
    <col min="2299" max="2299" width="0.54296875" style="44" customWidth="1"/>
    <col min="2300" max="2300" width="14.453125" style="44" customWidth="1"/>
    <col min="2301" max="2301" width="0.54296875" style="44" customWidth="1"/>
    <col min="2302" max="2302" width="14.453125" style="44" customWidth="1"/>
    <col min="2303" max="2303" width="3.54296875" style="44" customWidth="1"/>
    <col min="2304" max="2532" width="9.1796875" style="44"/>
    <col min="2533" max="2533" width="45.54296875" style="44" bestFit="1" customWidth="1"/>
    <col min="2534" max="2534" width="0.54296875" style="44" customWidth="1"/>
    <col min="2535" max="2535" width="14.453125" style="44" customWidth="1"/>
    <col min="2536" max="2536" width="0.54296875" style="44" customWidth="1"/>
    <col min="2537" max="2537" width="14.453125" style="44" customWidth="1"/>
    <col min="2538" max="2538" width="0.54296875" style="44" customWidth="1"/>
    <col min="2539" max="2539" width="14.453125" style="44" customWidth="1"/>
    <col min="2540" max="2540" width="0.54296875" style="44" customWidth="1"/>
    <col min="2541" max="2541" width="14.453125" style="44" customWidth="1"/>
    <col min="2542" max="2542" width="0.54296875" style="44" customWidth="1"/>
    <col min="2543" max="2543" width="14.453125" style="44" customWidth="1"/>
    <col min="2544" max="2544" width="0.54296875" style="44" customWidth="1"/>
    <col min="2545" max="2545" width="14.453125" style="44" customWidth="1"/>
    <col min="2546" max="2546" width="3.54296875" style="44" customWidth="1"/>
    <col min="2547" max="2547" width="0.54296875" style="44" customWidth="1"/>
    <col min="2548" max="2548" width="14.453125" style="44" customWidth="1"/>
    <col min="2549" max="2549" width="0.54296875" style="44" customWidth="1"/>
    <col min="2550" max="2550" width="14.453125" style="44" customWidth="1"/>
    <col min="2551" max="2551" width="0.54296875" style="44" customWidth="1"/>
    <col min="2552" max="2552" width="14.453125" style="44" customWidth="1"/>
    <col min="2553" max="2553" width="0.54296875" style="44" customWidth="1"/>
    <col min="2554" max="2554" width="14.453125" style="44" customWidth="1"/>
    <col min="2555" max="2555" width="0.54296875" style="44" customWidth="1"/>
    <col min="2556" max="2556" width="14.453125" style="44" customWidth="1"/>
    <col min="2557" max="2557" width="0.54296875" style="44" customWidth="1"/>
    <col min="2558" max="2558" width="14.453125" style="44" customWidth="1"/>
    <col min="2559" max="2559" width="3.54296875" style="44" customWidth="1"/>
    <col min="2560" max="2788" width="9.1796875" style="44"/>
    <col min="2789" max="2789" width="45.54296875" style="44" bestFit="1" customWidth="1"/>
    <col min="2790" max="2790" width="0.54296875" style="44" customWidth="1"/>
    <col min="2791" max="2791" width="14.453125" style="44" customWidth="1"/>
    <col min="2792" max="2792" width="0.54296875" style="44" customWidth="1"/>
    <col min="2793" max="2793" width="14.453125" style="44" customWidth="1"/>
    <col min="2794" max="2794" width="0.54296875" style="44" customWidth="1"/>
    <col min="2795" max="2795" width="14.453125" style="44" customWidth="1"/>
    <col min="2796" max="2796" width="0.54296875" style="44" customWidth="1"/>
    <col min="2797" max="2797" width="14.453125" style="44" customWidth="1"/>
    <col min="2798" max="2798" width="0.54296875" style="44" customWidth="1"/>
    <col min="2799" max="2799" width="14.453125" style="44" customWidth="1"/>
    <col min="2800" max="2800" width="0.54296875" style="44" customWidth="1"/>
    <col min="2801" max="2801" width="14.453125" style="44" customWidth="1"/>
    <col min="2802" max="2802" width="3.54296875" style="44" customWidth="1"/>
    <col min="2803" max="2803" width="0.54296875" style="44" customWidth="1"/>
    <col min="2804" max="2804" width="14.453125" style="44" customWidth="1"/>
    <col min="2805" max="2805" width="0.54296875" style="44" customWidth="1"/>
    <col min="2806" max="2806" width="14.453125" style="44" customWidth="1"/>
    <col min="2807" max="2807" width="0.54296875" style="44" customWidth="1"/>
    <col min="2808" max="2808" width="14.453125" style="44" customWidth="1"/>
    <col min="2809" max="2809" width="0.54296875" style="44" customWidth="1"/>
    <col min="2810" max="2810" width="14.453125" style="44" customWidth="1"/>
    <col min="2811" max="2811" width="0.54296875" style="44" customWidth="1"/>
    <col min="2812" max="2812" width="14.453125" style="44" customWidth="1"/>
    <col min="2813" max="2813" width="0.54296875" style="44" customWidth="1"/>
    <col min="2814" max="2814" width="14.453125" style="44" customWidth="1"/>
    <col min="2815" max="2815" width="3.54296875" style="44" customWidth="1"/>
    <col min="2816" max="3044" width="9.1796875" style="44"/>
    <col min="3045" max="3045" width="45.54296875" style="44" bestFit="1" customWidth="1"/>
    <col min="3046" max="3046" width="0.54296875" style="44" customWidth="1"/>
    <col min="3047" max="3047" width="14.453125" style="44" customWidth="1"/>
    <col min="3048" max="3048" width="0.54296875" style="44" customWidth="1"/>
    <col min="3049" max="3049" width="14.453125" style="44" customWidth="1"/>
    <col min="3050" max="3050" width="0.54296875" style="44" customWidth="1"/>
    <col min="3051" max="3051" width="14.453125" style="44" customWidth="1"/>
    <col min="3052" max="3052" width="0.54296875" style="44" customWidth="1"/>
    <col min="3053" max="3053" width="14.453125" style="44" customWidth="1"/>
    <col min="3054" max="3054" width="0.54296875" style="44" customWidth="1"/>
    <col min="3055" max="3055" width="14.453125" style="44" customWidth="1"/>
    <col min="3056" max="3056" width="0.54296875" style="44" customWidth="1"/>
    <col min="3057" max="3057" width="14.453125" style="44" customWidth="1"/>
    <col min="3058" max="3058" width="3.54296875" style="44" customWidth="1"/>
    <col min="3059" max="3059" width="0.54296875" style="44" customWidth="1"/>
    <col min="3060" max="3060" width="14.453125" style="44" customWidth="1"/>
    <col min="3061" max="3061" width="0.54296875" style="44" customWidth="1"/>
    <col min="3062" max="3062" width="14.453125" style="44" customWidth="1"/>
    <col min="3063" max="3063" width="0.54296875" style="44" customWidth="1"/>
    <col min="3064" max="3064" width="14.453125" style="44" customWidth="1"/>
    <col min="3065" max="3065" width="0.54296875" style="44" customWidth="1"/>
    <col min="3066" max="3066" width="14.453125" style="44" customWidth="1"/>
    <col min="3067" max="3067" width="0.54296875" style="44" customWidth="1"/>
    <col min="3068" max="3068" width="14.453125" style="44" customWidth="1"/>
    <col min="3069" max="3069" width="0.54296875" style="44" customWidth="1"/>
    <col min="3070" max="3070" width="14.453125" style="44" customWidth="1"/>
    <col min="3071" max="3071" width="3.54296875" style="44" customWidth="1"/>
    <col min="3072" max="3300" width="9.1796875" style="44"/>
    <col min="3301" max="3301" width="45.54296875" style="44" bestFit="1" customWidth="1"/>
    <col min="3302" max="3302" width="0.54296875" style="44" customWidth="1"/>
    <col min="3303" max="3303" width="14.453125" style="44" customWidth="1"/>
    <col min="3304" max="3304" width="0.54296875" style="44" customWidth="1"/>
    <col min="3305" max="3305" width="14.453125" style="44" customWidth="1"/>
    <col min="3306" max="3306" width="0.54296875" style="44" customWidth="1"/>
    <col min="3307" max="3307" width="14.453125" style="44" customWidth="1"/>
    <col min="3308" max="3308" width="0.54296875" style="44" customWidth="1"/>
    <col min="3309" max="3309" width="14.453125" style="44" customWidth="1"/>
    <col min="3310" max="3310" width="0.54296875" style="44" customWidth="1"/>
    <col min="3311" max="3311" width="14.453125" style="44" customWidth="1"/>
    <col min="3312" max="3312" width="0.54296875" style="44" customWidth="1"/>
    <col min="3313" max="3313" width="14.453125" style="44" customWidth="1"/>
    <col min="3314" max="3314" width="3.54296875" style="44" customWidth="1"/>
    <col min="3315" max="3315" width="0.54296875" style="44" customWidth="1"/>
    <col min="3316" max="3316" width="14.453125" style="44" customWidth="1"/>
    <col min="3317" max="3317" width="0.54296875" style="44" customWidth="1"/>
    <col min="3318" max="3318" width="14.453125" style="44" customWidth="1"/>
    <col min="3319" max="3319" width="0.54296875" style="44" customWidth="1"/>
    <col min="3320" max="3320" width="14.453125" style="44" customWidth="1"/>
    <col min="3321" max="3321" width="0.54296875" style="44" customWidth="1"/>
    <col min="3322" max="3322" width="14.453125" style="44" customWidth="1"/>
    <col min="3323" max="3323" width="0.54296875" style="44" customWidth="1"/>
    <col min="3324" max="3324" width="14.453125" style="44" customWidth="1"/>
    <col min="3325" max="3325" width="0.54296875" style="44" customWidth="1"/>
    <col min="3326" max="3326" width="14.453125" style="44" customWidth="1"/>
    <col min="3327" max="3327" width="3.54296875" style="44" customWidth="1"/>
    <col min="3328" max="3556" width="9.1796875" style="44"/>
    <col min="3557" max="3557" width="45.54296875" style="44" bestFit="1" customWidth="1"/>
    <col min="3558" max="3558" width="0.54296875" style="44" customWidth="1"/>
    <col min="3559" max="3559" width="14.453125" style="44" customWidth="1"/>
    <col min="3560" max="3560" width="0.54296875" style="44" customWidth="1"/>
    <col min="3561" max="3561" width="14.453125" style="44" customWidth="1"/>
    <col min="3562" max="3562" width="0.54296875" style="44" customWidth="1"/>
    <col min="3563" max="3563" width="14.453125" style="44" customWidth="1"/>
    <col min="3564" max="3564" width="0.54296875" style="44" customWidth="1"/>
    <col min="3565" max="3565" width="14.453125" style="44" customWidth="1"/>
    <col min="3566" max="3566" width="0.54296875" style="44" customWidth="1"/>
    <col min="3567" max="3567" width="14.453125" style="44" customWidth="1"/>
    <col min="3568" max="3568" width="0.54296875" style="44" customWidth="1"/>
    <col min="3569" max="3569" width="14.453125" style="44" customWidth="1"/>
    <col min="3570" max="3570" width="3.54296875" style="44" customWidth="1"/>
    <col min="3571" max="3571" width="0.54296875" style="44" customWidth="1"/>
    <col min="3572" max="3572" width="14.453125" style="44" customWidth="1"/>
    <col min="3573" max="3573" width="0.54296875" style="44" customWidth="1"/>
    <col min="3574" max="3574" width="14.453125" style="44" customWidth="1"/>
    <col min="3575" max="3575" width="0.54296875" style="44" customWidth="1"/>
    <col min="3576" max="3576" width="14.453125" style="44" customWidth="1"/>
    <col min="3577" max="3577" width="0.54296875" style="44" customWidth="1"/>
    <col min="3578" max="3578" width="14.453125" style="44" customWidth="1"/>
    <col min="3579" max="3579" width="0.54296875" style="44" customWidth="1"/>
    <col min="3580" max="3580" width="14.453125" style="44" customWidth="1"/>
    <col min="3581" max="3581" width="0.54296875" style="44" customWidth="1"/>
    <col min="3582" max="3582" width="14.453125" style="44" customWidth="1"/>
    <col min="3583" max="3583" width="3.54296875" style="44" customWidth="1"/>
    <col min="3584" max="3812" width="9.1796875" style="44"/>
    <col min="3813" max="3813" width="45.54296875" style="44" bestFit="1" customWidth="1"/>
    <col min="3814" max="3814" width="0.54296875" style="44" customWidth="1"/>
    <col min="3815" max="3815" width="14.453125" style="44" customWidth="1"/>
    <col min="3816" max="3816" width="0.54296875" style="44" customWidth="1"/>
    <col min="3817" max="3817" width="14.453125" style="44" customWidth="1"/>
    <col min="3818" max="3818" width="0.54296875" style="44" customWidth="1"/>
    <col min="3819" max="3819" width="14.453125" style="44" customWidth="1"/>
    <col min="3820" max="3820" width="0.54296875" style="44" customWidth="1"/>
    <col min="3821" max="3821" width="14.453125" style="44" customWidth="1"/>
    <col min="3822" max="3822" width="0.54296875" style="44" customWidth="1"/>
    <col min="3823" max="3823" width="14.453125" style="44" customWidth="1"/>
    <col min="3824" max="3824" width="0.54296875" style="44" customWidth="1"/>
    <col min="3825" max="3825" width="14.453125" style="44" customWidth="1"/>
    <col min="3826" max="3826" width="3.54296875" style="44" customWidth="1"/>
    <col min="3827" max="3827" width="0.54296875" style="44" customWidth="1"/>
    <col min="3828" max="3828" width="14.453125" style="44" customWidth="1"/>
    <col min="3829" max="3829" width="0.54296875" style="44" customWidth="1"/>
    <col min="3830" max="3830" width="14.453125" style="44" customWidth="1"/>
    <col min="3831" max="3831" width="0.54296875" style="44" customWidth="1"/>
    <col min="3832" max="3832" width="14.453125" style="44" customWidth="1"/>
    <col min="3833" max="3833" width="0.54296875" style="44" customWidth="1"/>
    <col min="3834" max="3834" width="14.453125" style="44" customWidth="1"/>
    <col min="3835" max="3835" width="0.54296875" style="44" customWidth="1"/>
    <col min="3836" max="3836" width="14.453125" style="44" customWidth="1"/>
    <col min="3837" max="3837" width="0.54296875" style="44" customWidth="1"/>
    <col min="3838" max="3838" width="14.453125" style="44" customWidth="1"/>
    <col min="3839" max="3839" width="3.54296875" style="44" customWidth="1"/>
    <col min="3840" max="4068" width="9.1796875" style="44"/>
    <col min="4069" max="4069" width="45.54296875" style="44" bestFit="1" customWidth="1"/>
    <col min="4070" max="4070" width="0.54296875" style="44" customWidth="1"/>
    <col min="4071" max="4071" width="14.453125" style="44" customWidth="1"/>
    <col min="4072" max="4072" width="0.54296875" style="44" customWidth="1"/>
    <col min="4073" max="4073" width="14.453125" style="44" customWidth="1"/>
    <col min="4074" max="4074" width="0.54296875" style="44" customWidth="1"/>
    <col min="4075" max="4075" width="14.453125" style="44" customWidth="1"/>
    <col min="4076" max="4076" width="0.54296875" style="44" customWidth="1"/>
    <col min="4077" max="4077" width="14.453125" style="44" customWidth="1"/>
    <col min="4078" max="4078" width="0.54296875" style="44" customWidth="1"/>
    <col min="4079" max="4079" width="14.453125" style="44" customWidth="1"/>
    <col min="4080" max="4080" width="0.54296875" style="44" customWidth="1"/>
    <col min="4081" max="4081" width="14.453125" style="44" customWidth="1"/>
    <col min="4082" max="4082" width="3.54296875" style="44" customWidth="1"/>
    <col min="4083" max="4083" width="0.54296875" style="44" customWidth="1"/>
    <col min="4084" max="4084" width="14.453125" style="44" customWidth="1"/>
    <col min="4085" max="4085" width="0.54296875" style="44" customWidth="1"/>
    <col min="4086" max="4086" width="14.453125" style="44" customWidth="1"/>
    <col min="4087" max="4087" width="0.54296875" style="44" customWidth="1"/>
    <col min="4088" max="4088" width="14.453125" style="44" customWidth="1"/>
    <col min="4089" max="4089" width="0.54296875" style="44" customWidth="1"/>
    <col min="4090" max="4090" width="14.453125" style="44" customWidth="1"/>
    <col min="4091" max="4091" width="0.54296875" style="44" customWidth="1"/>
    <col min="4092" max="4092" width="14.453125" style="44" customWidth="1"/>
    <col min="4093" max="4093" width="0.54296875" style="44" customWidth="1"/>
    <col min="4094" max="4094" width="14.453125" style="44" customWidth="1"/>
    <col min="4095" max="4095" width="3.54296875" style="44" customWidth="1"/>
    <col min="4096" max="4324" width="9.1796875" style="44"/>
    <col min="4325" max="4325" width="45.54296875" style="44" bestFit="1" customWidth="1"/>
    <col min="4326" max="4326" width="0.54296875" style="44" customWidth="1"/>
    <col min="4327" max="4327" width="14.453125" style="44" customWidth="1"/>
    <col min="4328" max="4328" width="0.54296875" style="44" customWidth="1"/>
    <col min="4329" max="4329" width="14.453125" style="44" customWidth="1"/>
    <col min="4330" max="4330" width="0.54296875" style="44" customWidth="1"/>
    <col min="4331" max="4331" width="14.453125" style="44" customWidth="1"/>
    <col min="4332" max="4332" width="0.54296875" style="44" customWidth="1"/>
    <col min="4333" max="4333" width="14.453125" style="44" customWidth="1"/>
    <col min="4334" max="4334" width="0.54296875" style="44" customWidth="1"/>
    <col min="4335" max="4335" width="14.453125" style="44" customWidth="1"/>
    <col min="4336" max="4336" width="0.54296875" style="44" customWidth="1"/>
    <col min="4337" max="4337" width="14.453125" style="44" customWidth="1"/>
    <col min="4338" max="4338" width="3.54296875" style="44" customWidth="1"/>
    <col min="4339" max="4339" width="0.54296875" style="44" customWidth="1"/>
    <col min="4340" max="4340" width="14.453125" style="44" customWidth="1"/>
    <col min="4341" max="4341" width="0.54296875" style="44" customWidth="1"/>
    <col min="4342" max="4342" width="14.453125" style="44" customWidth="1"/>
    <col min="4343" max="4343" width="0.54296875" style="44" customWidth="1"/>
    <col min="4344" max="4344" width="14.453125" style="44" customWidth="1"/>
    <col min="4345" max="4345" width="0.54296875" style="44" customWidth="1"/>
    <col min="4346" max="4346" width="14.453125" style="44" customWidth="1"/>
    <col min="4347" max="4347" width="0.54296875" style="44" customWidth="1"/>
    <col min="4348" max="4348" width="14.453125" style="44" customWidth="1"/>
    <col min="4349" max="4349" width="0.54296875" style="44" customWidth="1"/>
    <col min="4350" max="4350" width="14.453125" style="44" customWidth="1"/>
    <col min="4351" max="4351" width="3.54296875" style="44" customWidth="1"/>
    <col min="4352" max="4580" width="9.1796875" style="44"/>
    <col min="4581" max="4581" width="45.54296875" style="44" bestFit="1" customWidth="1"/>
    <col min="4582" max="4582" width="0.54296875" style="44" customWidth="1"/>
    <col min="4583" max="4583" width="14.453125" style="44" customWidth="1"/>
    <col min="4584" max="4584" width="0.54296875" style="44" customWidth="1"/>
    <col min="4585" max="4585" width="14.453125" style="44" customWidth="1"/>
    <col min="4586" max="4586" width="0.54296875" style="44" customWidth="1"/>
    <col min="4587" max="4587" width="14.453125" style="44" customWidth="1"/>
    <col min="4588" max="4588" width="0.54296875" style="44" customWidth="1"/>
    <col min="4589" max="4589" width="14.453125" style="44" customWidth="1"/>
    <col min="4590" max="4590" width="0.54296875" style="44" customWidth="1"/>
    <col min="4591" max="4591" width="14.453125" style="44" customWidth="1"/>
    <col min="4592" max="4592" width="0.54296875" style="44" customWidth="1"/>
    <col min="4593" max="4593" width="14.453125" style="44" customWidth="1"/>
    <col min="4594" max="4594" width="3.54296875" style="44" customWidth="1"/>
    <col min="4595" max="4595" width="0.54296875" style="44" customWidth="1"/>
    <col min="4596" max="4596" width="14.453125" style="44" customWidth="1"/>
    <col min="4597" max="4597" width="0.54296875" style="44" customWidth="1"/>
    <col min="4598" max="4598" width="14.453125" style="44" customWidth="1"/>
    <col min="4599" max="4599" width="0.54296875" style="44" customWidth="1"/>
    <col min="4600" max="4600" width="14.453125" style="44" customWidth="1"/>
    <col min="4601" max="4601" width="0.54296875" style="44" customWidth="1"/>
    <col min="4602" max="4602" width="14.453125" style="44" customWidth="1"/>
    <col min="4603" max="4603" width="0.54296875" style="44" customWidth="1"/>
    <col min="4604" max="4604" width="14.453125" style="44" customWidth="1"/>
    <col min="4605" max="4605" width="0.54296875" style="44" customWidth="1"/>
    <col min="4606" max="4606" width="14.453125" style="44" customWidth="1"/>
    <col min="4607" max="4607" width="3.54296875" style="44" customWidth="1"/>
    <col min="4608" max="4836" width="9.1796875" style="44"/>
    <col min="4837" max="4837" width="45.54296875" style="44" bestFit="1" customWidth="1"/>
    <col min="4838" max="4838" width="0.54296875" style="44" customWidth="1"/>
    <col min="4839" max="4839" width="14.453125" style="44" customWidth="1"/>
    <col min="4840" max="4840" width="0.54296875" style="44" customWidth="1"/>
    <col min="4841" max="4841" width="14.453125" style="44" customWidth="1"/>
    <col min="4842" max="4842" width="0.54296875" style="44" customWidth="1"/>
    <col min="4843" max="4843" width="14.453125" style="44" customWidth="1"/>
    <col min="4844" max="4844" width="0.54296875" style="44" customWidth="1"/>
    <col min="4845" max="4845" width="14.453125" style="44" customWidth="1"/>
    <col min="4846" max="4846" width="0.54296875" style="44" customWidth="1"/>
    <col min="4847" max="4847" width="14.453125" style="44" customWidth="1"/>
    <col min="4848" max="4848" width="0.54296875" style="44" customWidth="1"/>
    <col min="4849" max="4849" width="14.453125" style="44" customWidth="1"/>
    <col min="4850" max="4850" width="3.54296875" style="44" customWidth="1"/>
    <col min="4851" max="4851" width="0.54296875" style="44" customWidth="1"/>
    <col min="4852" max="4852" width="14.453125" style="44" customWidth="1"/>
    <col min="4853" max="4853" width="0.54296875" style="44" customWidth="1"/>
    <col min="4854" max="4854" width="14.453125" style="44" customWidth="1"/>
    <col min="4855" max="4855" width="0.54296875" style="44" customWidth="1"/>
    <col min="4856" max="4856" width="14.453125" style="44" customWidth="1"/>
    <col min="4857" max="4857" width="0.54296875" style="44" customWidth="1"/>
    <col min="4858" max="4858" width="14.453125" style="44" customWidth="1"/>
    <col min="4859" max="4859" width="0.54296875" style="44" customWidth="1"/>
    <col min="4860" max="4860" width="14.453125" style="44" customWidth="1"/>
    <col min="4861" max="4861" width="0.54296875" style="44" customWidth="1"/>
    <col min="4862" max="4862" width="14.453125" style="44" customWidth="1"/>
    <col min="4863" max="4863" width="3.54296875" style="44" customWidth="1"/>
    <col min="4864" max="5092" width="9.1796875" style="44"/>
    <col min="5093" max="5093" width="45.54296875" style="44" bestFit="1" customWidth="1"/>
    <col min="5094" max="5094" width="0.54296875" style="44" customWidth="1"/>
    <col min="5095" max="5095" width="14.453125" style="44" customWidth="1"/>
    <col min="5096" max="5096" width="0.54296875" style="44" customWidth="1"/>
    <col min="5097" max="5097" width="14.453125" style="44" customWidth="1"/>
    <col min="5098" max="5098" width="0.54296875" style="44" customWidth="1"/>
    <col min="5099" max="5099" width="14.453125" style="44" customWidth="1"/>
    <col min="5100" max="5100" width="0.54296875" style="44" customWidth="1"/>
    <col min="5101" max="5101" width="14.453125" style="44" customWidth="1"/>
    <col min="5102" max="5102" width="0.54296875" style="44" customWidth="1"/>
    <col min="5103" max="5103" width="14.453125" style="44" customWidth="1"/>
    <col min="5104" max="5104" width="0.54296875" style="44" customWidth="1"/>
    <col min="5105" max="5105" width="14.453125" style="44" customWidth="1"/>
    <col min="5106" max="5106" width="3.54296875" style="44" customWidth="1"/>
    <col min="5107" max="5107" width="0.54296875" style="44" customWidth="1"/>
    <col min="5108" max="5108" width="14.453125" style="44" customWidth="1"/>
    <col min="5109" max="5109" width="0.54296875" style="44" customWidth="1"/>
    <col min="5110" max="5110" width="14.453125" style="44" customWidth="1"/>
    <col min="5111" max="5111" width="0.54296875" style="44" customWidth="1"/>
    <col min="5112" max="5112" width="14.453125" style="44" customWidth="1"/>
    <col min="5113" max="5113" width="0.54296875" style="44" customWidth="1"/>
    <col min="5114" max="5114" width="14.453125" style="44" customWidth="1"/>
    <col min="5115" max="5115" width="0.54296875" style="44" customWidth="1"/>
    <col min="5116" max="5116" width="14.453125" style="44" customWidth="1"/>
    <col min="5117" max="5117" width="0.54296875" style="44" customWidth="1"/>
    <col min="5118" max="5118" width="14.453125" style="44" customWidth="1"/>
    <col min="5119" max="5119" width="3.54296875" style="44" customWidth="1"/>
    <col min="5120" max="5348" width="9.1796875" style="44"/>
    <col min="5349" max="5349" width="45.54296875" style="44" bestFit="1" customWidth="1"/>
    <col min="5350" max="5350" width="0.54296875" style="44" customWidth="1"/>
    <col min="5351" max="5351" width="14.453125" style="44" customWidth="1"/>
    <col min="5352" max="5352" width="0.54296875" style="44" customWidth="1"/>
    <col min="5353" max="5353" width="14.453125" style="44" customWidth="1"/>
    <col min="5354" max="5354" width="0.54296875" style="44" customWidth="1"/>
    <col min="5355" max="5355" width="14.453125" style="44" customWidth="1"/>
    <col min="5356" max="5356" width="0.54296875" style="44" customWidth="1"/>
    <col min="5357" max="5357" width="14.453125" style="44" customWidth="1"/>
    <col min="5358" max="5358" width="0.54296875" style="44" customWidth="1"/>
    <col min="5359" max="5359" width="14.453125" style="44" customWidth="1"/>
    <col min="5360" max="5360" width="0.54296875" style="44" customWidth="1"/>
    <col min="5361" max="5361" width="14.453125" style="44" customWidth="1"/>
    <col min="5362" max="5362" width="3.54296875" style="44" customWidth="1"/>
    <col min="5363" max="5363" width="0.54296875" style="44" customWidth="1"/>
    <col min="5364" max="5364" width="14.453125" style="44" customWidth="1"/>
    <col min="5365" max="5365" width="0.54296875" style="44" customWidth="1"/>
    <col min="5366" max="5366" width="14.453125" style="44" customWidth="1"/>
    <col min="5367" max="5367" width="0.54296875" style="44" customWidth="1"/>
    <col min="5368" max="5368" width="14.453125" style="44" customWidth="1"/>
    <col min="5369" max="5369" width="0.54296875" style="44" customWidth="1"/>
    <col min="5370" max="5370" width="14.453125" style="44" customWidth="1"/>
    <col min="5371" max="5371" width="0.54296875" style="44" customWidth="1"/>
    <col min="5372" max="5372" width="14.453125" style="44" customWidth="1"/>
    <col min="5373" max="5373" width="0.54296875" style="44" customWidth="1"/>
    <col min="5374" max="5374" width="14.453125" style="44" customWidth="1"/>
    <col min="5375" max="5375" width="3.54296875" style="44" customWidth="1"/>
    <col min="5376" max="5604" width="9.1796875" style="44"/>
    <col min="5605" max="5605" width="45.54296875" style="44" bestFit="1" customWidth="1"/>
    <col min="5606" max="5606" width="0.54296875" style="44" customWidth="1"/>
    <col min="5607" max="5607" width="14.453125" style="44" customWidth="1"/>
    <col min="5608" max="5608" width="0.54296875" style="44" customWidth="1"/>
    <col min="5609" max="5609" width="14.453125" style="44" customWidth="1"/>
    <col min="5610" max="5610" width="0.54296875" style="44" customWidth="1"/>
    <col min="5611" max="5611" width="14.453125" style="44" customWidth="1"/>
    <col min="5612" max="5612" width="0.54296875" style="44" customWidth="1"/>
    <col min="5613" max="5613" width="14.453125" style="44" customWidth="1"/>
    <col min="5614" max="5614" width="0.54296875" style="44" customWidth="1"/>
    <col min="5615" max="5615" width="14.453125" style="44" customWidth="1"/>
    <col min="5616" max="5616" width="0.54296875" style="44" customWidth="1"/>
    <col min="5617" max="5617" width="14.453125" style="44" customWidth="1"/>
    <col min="5618" max="5618" width="3.54296875" style="44" customWidth="1"/>
    <col min="5619" max="5619" width="0.54296875" style="44" customWidth="1"/>
    <col min="5620" max="5620" width="14.453125" style="44" customWidth="1"/>
    <col min="5621" max="5621" width="0.54296875" style="44" customWidth="1"/>
    <col min="5622" max="5622" width="14.453125" style="44" customWidth="1"/>
    <col min="5623" max="5623" width="0.54296875" style="44" customWidth="1"/>
    <col min="5624" max="5624" width="14.453125" style="44" customWidth="1"/>
    <col min="5625" max="5625" width="0.54296875" style="44" customWidth="1"/>
    <col min="5626" max="5626" width="14.453125" style="44" customWidth="1"/>
    <col min="5627" max="5627" width="0.54296875" style="44" customWidth="1"/>
    <col min="5628" max="5628" width="14.453125" style="44" customWidth="1"/>
    <col min="5629" max="5629" width="0.54296875" style="44" customWidth="1"/>
    <col min="5630" max="5630" width="14.453125" style="44" customWidth="1"/>
    <col min="5631" max="5631" width="3.54296875" style="44" customWidth="1"/>
    <col min="5632" max="5860" width="9.1796875" style="44"/>
    <col min="5861" max="5861" width="45.54296875" style="44" bestFit="1" customWidth="1"/>
    <col min="5862" max="5862" width="0.54296875" style="44" customWidth="1"/>
    <col min="5863" max="5863" width="14.453125" style="44" customWidth="1"/>
    <col min="5864" max="5864" width="0.54296875" style="44" customWidth="1"/>
    <col min="5865" max="5865" width="14.453125" style="44" customWidth="1"/>
    <col min="5866" max="5866" width="0.54296875" style="44" customWidth="1"/>
    <col min="5867" max="5867" width="14.453125" style="44" customWidth="1"/>
    <col min="5868" max="5868" width="0.54296875" style="44" customWidth="1"/>
    <col min="5869" max="5869" width="14.453125" style="44" customWidth="1"/>
    <col min="5870" max="5870" width="0.54296875" style="44" customWidth="1"/>
    <col min="5871" max="5871" width="14.453125" style="44" customWidth="1"/>
    <col min="5872" max="5872" width="0.54296875" style="44" customWidth="1"/>
    <col min="5873" max="5873" width="14.453125" style="44" customWidth="1"/>
    <col min="5874" max="5874" width="3.54296875" style="44" customWidth="1"/>
    <col min="5875" max="5875" width="0.54296875" style="44" customWidth="1"/>
    <col min="5876" max="5876" width="14.453125" style="44" customWidth="1"/>
    <col min="5877" max="5877" width="0.54296875" style="44" customWidth="1"/>
    <col min="5878" max="5878" width="14.453125" style="44" customWidth="1"/>
    <col min="5879" max="5879" width="0.54296875" style="44" customWidth="1"/>
    <col min="5880" max="5880" width="14.453125" style="44" customWidth="1"/>
    <col min="5881" max="5881" width="0.54296875" style="44" customWidth="1"/>
    <col min="5882" max="5882" width="14.453125" style="44" customWidth="1"/>
    <col min="5883" max="5883" width="0.54296875" style="44" customWidth="1"/>
    <col min="5884" max="5884" width="14.453125" style="44" customWidth="1"/>
    <col min="5885" max="5885" width="0.54296875" style="44" customWidth="1"/>
    <col min="5886" max="5886" width="14.453125" style="44" customWidth="1"/>
    <col min="5887" max="5887" width="3.54296875" style="44" customWidth="1"/>
    <col min="5888" max="6116" width="9.1796875" style="44"/>
    <col min="6117" max="6117" width="45.54296875" style="44" bestFit="1" customWidth="1"/>
    <col min="6118" max="6118" width="0.54296875" style="44" customWidth="1"/>
    <col min="6119" max="6119" width="14.453125" style="44" customWidth="1"/>
    <col min="6120" max="6120" width="0.54296875" style="44" customWidth="1"/>
    <col min="6121" max="6121" width="14.453125" style="44" customWidth="1"/>
    <col min="6122" max="6122" width="0.54296875" style="44" customWidth="1"/>
    <col min="6123" max="6123" width="14.453125" style="44" customWidth="1"/>
    <col min="6124" max="6124" width="0.54296875" style="44" customWidth="1"/>
    <col min="6125" max="6125" width="14.453125" style="44" customWidth="1"/>
    <col min="6126" max="6126" width="0.54296875" style="44" customWidth="1"/>
    <col min="6127" max="6127" width="14.453125" style="44" customWidth="1"/>
    <col min="6128" max="6128" width="0.54296875" style="44" customWidth="1"/>
    <col min="6129" max="6129" width="14.453125" style="44" customWidth="1"/>
    <col min="6130" max="6130" width="3.54296875" style="44" customWidth="1"/>
    <col min="6131" max="6131" width="0.54296875" style="44" customWidth="1"/>
    <col min="6132" max="6132" width="14.453125" style="44" customWidth="1"/>
    <col min="6133" max="6133" width="0.54296875" style="44" customWidth="1"/>
    <col min="6134" max="6134" width="14.453125" style="44" customWidth="1"/>
    <col min="6135" max="6135" width="0.54296875" style="44" customWidth="1"/>
    <col min="6136" max="6136" width="14.453125" style="44" customWidth="1"/>
    <col min="6137" max="6137" width="0.54296875" style="44" customWidth="1"/>
    <col min="6138" max="6138" width="14.453125" style="44" customWidth="1"/>
    <col min="6139" max="6139" width="0.54296875" style="44" customWidth="1"/>
    <col min="6140" max="6140" width="14.453125" style="44" customWidth="1"/>
    <col min="6141" max="6141" width="0.54296875" style="44" customWidth="1"/>
    <col min="6142" max="6142" width="14.453125" style="44" customWidth="1"/>
    <col min="6143" max="6143" width="3.54296875" style="44" customWidth="1"/>
    <col min="6144" max="6372" width="9.1796875" style="44"/>
    <col min="6373" max="6373" width="45.54296875" style="44" bestFit="1" customWidth="1"/>
    <col min="6374" max="6374" width="0.54296875" style="44" customWidth="1"/>
    <col min="6375" max="6375" width="14.453125" style="44" customWidth="1"/>
    <col min="6376" max="6376" width="0.54296875" style="44" customWidth="1"/>
    <col min="6377" max="6377" width="14.453125" style="44" customWidth="1"/>
    <col min="6378" max="6378" width="0.54296875" style="44" customWidth="1"/>
    <col min="6379" max="6379" width="14.453125" style="44" customWidth="1"/>
    <col min="6380" max="6380" width="0.54296875" style="44" customWidth="1"/>
    <col min="6381" max="6381" width="14.453125" style="44" customWidth="1"/>
    <col min="6382" max="6382" width="0.54296875" style="44" customWidth="1"/>
    <col min="6383" max="6383" width="14.453125" style="44" customWidth="1"/>
    <col min="6384" max="6384" width="0.54296875" style="44" customWidth="1"/>
    <col min="6385" max="6385" width="14.453125" style="44" customWidth="1"/>
    <col min="6386" max="6386" width="3.54296875" style="44" customWidth="1"/>
    <col min="6387" max="6387" width="0.54296875" style="44" customWidth="1"/>
    <col min="6388" max="6388" width="14.453125" style="44" customWidth="1"/>
    <col min="6389" max="6389" width="0.54296875" style="44" customWidth="1"/>
    <col min="6390" max="6390" width="14.453125" style="44" customWidth="1"/>
    <col min="6391" max="6391" width="0.54296875" style="44" customWidth="1"/>
    <col min="6392" max="6392" width="14.453125" style="44" customWidth="1"/>
    <col min="6393" max="6393" width="0.54296875" style="44" customWidth="1"/>
    <col min="6394" max="6394" width="14.453125" style="44" customWidth="1"/>
    <col min="6395" max="6395" width="0.54296875" style="44" customWidth="1"/>
    <col min="6396" max="6396" width="14.453125" style="44" customWidth="1"/>
    <col min="6397" max="6397" width="0.54296875" style="44" customWidth="1"/>
    <col min="6398" max="6398" width="14.453125" style="44" customWidth="1"/>
    <col min="6399" max="6399" width="3.54296875" style="44" customWidth="1"/>
    <col min="6400" max="6628" width="9.1796875" style="44"/>
    <col min="6629" max="6629" width="45.54296875" style="44" bestFit="1" customWidth="1"/>
    <col min="6630" max="6630" width="0.54296875" style="44" customWidth="1"/>
    <col min="6631" max="6631" width="14.453125" style="44" customWidth="1"/>
    <col min="6632" max="6632" width="0.54296875" style="44" customWidth="1"/>
    <col min="6633" max="6633" width="14.453125" style="44" customWidth="1"/>
    <col min="6634" max="6634" width="0.54296875" style="44" customWidth="1"/>
    <col min="6635" max="6635" width="14.453125" style="44" customWidth="1"/>
    <col min="6636" max="6636" width="0.54296875" style="44" customWidth="1"/>
    <col min="6637" max="6637" width="14.453125" style="44" customWidth="1"/>
    <col min="6638" max="6638" width="0.54296875" style="44" customWidth="1"/>
    <col min="6639" max="6639" width="14.453125" style="44" customWidth="1"/>
    <col min="6640" max="6640" width="0.54296875" style="44" customWidth="1"/>
    <col min="6641" max="6641" width="14.453125" style="44" customWidth="1"/>
    <col min="6642" max="6642" width="3.54296875" style="44" customWidth="1"/>
    <col min="6643" max="6643" width="0.54296875" style="44" customWidth="1"/>
    <col min="6644" max="6644" width="14.453125" style="44" customWidth="1"/>
    <col min="6645" max="6645" width="0.54296875" style="44" customWidth="1"/>
    <col min="6646" max="6646" width="14.453125" style="44" customWidth="1"/>
    <col min="6647" max="6647" width="0.54296875" style="44" customWidth="1"/>
    <col min="6648" max="6648" width="14.453125" style="44" customWidth="1"/>
    <col min="6649" max="6649" width="0.54296875" style="44" customWidth="1"/>
    <col min="6650" max="6650" width="14.453125" style="44" customWidth="1"/>
    <col min="6651" max="6651" width="0.54296875" style="44" customWidth="1"/>
    <col min="6652" max="6652" width="14.453125" style="44" customWidth="1"/>
    <col min="6653" max="6653" width="0.54296875" style="44" customWidth="1"/>
    <col min="6654" max="6654" width="14.453125" style="44" customWidth="1"/>
    <col min="6655" max="6655" width="3.54296875" style="44" customWidth="1"/>
    <col min="6656" max="6884" width="9.1796875" style="44"/>
    <col min="6885" max="6885" width="45.54296875" style="44" bestFit="1" customWidth="1"/>
    <col min="6886" max="6886" width="0.54296875" style="44" customWidth="1"/>
    <col min="6887" max="6887" width="14.453125" style="44" customWidth="1"/>
    <col min="6888" max="6888" width="0.54296875" style="44" customWidth="1"/>
    <col min="6889" max="6889" width="14.453125" style="44" customWidth="1"/>
    <col min="6890" max="6890" width="0.54296875" style="44" customWidth="1"/>
    <col min="6891" max="6891" width="14.453125" style="44" customWidth="1"/>
    <col min="6892" max="6892" width="0.54296875" style="44" customWidth="1"/>
    <col min="6893" max="6893" width="14.453125" style="44" customWidth="1"/>
    <col min="6894" max="6894" width="0.54296875" style="44" customWidth="1"/>
    <col min="6895" max="6895" width="14.453125" style="44" customWidth="1"/>
    <col min="6896" max="6896" width="0.54296875" style="44" customWidth="1"/>
    <col min="6897" max="6897" width="14.453125" style="44" customWidth="1"/>
    <col min="6898" max="6898" width="3.54296875" style="44" customWidth="1"/>
    <col min="6899" max="6899" width="0.54296875" style="44" customWidth="1"/>
    <col min="6900" max="6900" width="14.453125" style="44" customWidth="1"/>
    <col min="6901" max="6901" width="0.54296875" style="44" customWidth="1"/>
    <col min="6902" max="6902" width="14.453125" style="44" customWidth="1"/>
    <col min="6903" max="6903" width="0.54296875" style="44" customWidth="1"/>
    <col min="6904" max="6904" width="14.453125" style="44" customWidth="1"/>
    <col min="6905" max="6905" width="0.54296875" style="44" customWidth="1"/>
    <col min="6906" max="6906" width="14.453125" style="44" customWidth="1"/>
    <col min="6907" max="6907" width="0.54296875" style="44" customWidth="1"/>
    <col min="6908" max="6908" width="14.453125" style="44" customWidth="1"/>
    <col min="6909" max="6909" width="0.54296875" style="44" customWidth="1"/>
    <col min="6910" max="6910" width="14.453125" style="44" customWidth="1"/>
    <col min="6911" max="6911" width="3.54296875" style="44" customWidth="1"/>
    <col min="6912" max="7140" width="9.1796875" style="44"/>
    <col min="7141" max="7141" width="45.54296875" style="44" bestFit="1" customWidth="1"/>
    <col min="7142" max="7142" width="0.54296875" style="44" customWidth="1"/>
    <col min="7143" max="7143" width="14.453125" style="44" customWidth="1"/>
    <col min="7144" max="7144" width="0.54296875" style="44" customWidth="1"/>
    <col min="7145" max="7145" width="14.453125" style="44" customWidth="1"/>
    <col min="7146" max="7146" width="0.54296875" style="44" customWidth="1"/>
    <col min="7147" max="7147" width="14.453125" style="44" customWidth="1"/>
    <col min="7148" max="7148" width="0.54296875" style="44" customWidth="1"/>
    <col min="7149" max="7149" width="14.453125" style="44" customWidth="1"/>
    <col min="7150" max="7150" width="0.54296875" style="44" customWidth="1"/>
    <col min="7151" max="7151" width="14.453125" style="44" customWidth="1"/>
    <col min="7152" max="7152" width="0.54296875" style="44" customWidth="1"/>
    <col min="7153" max="7153" width="14.453125" style="44" customWidth="1"/>
    <col min="7154" max="7154" width="3.54296875" style="44" customWidth="1"/>
    <col min="7155" max="7155" width="0.54296875" style="44" customWidth="1"/>
    <col min="7156" max="7156" width="14.453125" style="44" customWidth="1"/>
    <col min="7157" max="7157" width="0.54296875" style="44" customWidth="1"/>
    <col min="7158" max="7158" width="14.453125" style="44" customWidth="1"/>
    <col min="7159" max="7159" width="0.54296875" style="44" customWidth="1"/>
    <col min="7160" max="7160" width="14.453125" style="44" customWidth="1"/>
    <col min="7161" max="7161" width="0.54296875" style="44" customWidth="1"/>
    <col min="7162" max="7162" width="14.453125" style="44" customWidth="1"/>
    <col min="7163" max="7163" width="0.54296875" style="44" customWidth="1"/>
    <col min="7164" max="7164" width="14.453125" style="44" customWidth="1"/>
    <col min="7165" max="7165" width="0.54296875" style="44" customWidth="1"/>
    <col min="7166" max="7166" width="14.453125" style="44" customWidth="1"/>
    <col min="7167" max="7167" width="3.54296875" style="44" customWidth="1"/>
    <col min="7168" max="7396" width="9.1796875" style="44"/>
    <col min="7397" max="7397" width="45.54296875" style="44" bestFit="1" customWidth="1"/>
    <col min="7398" max="7398" width="0.54296875" style="44" customWidth="1"/>
    <col min="7399" max="7399" width="14.453125" style="44" customWidth="1"/>
    <col min="7400" max="7400" width="0.54296875" style="44" customWidth="1"/>
    <col min="7401" max="7401" width="14.453125" style="44" customWidth="1"/>
    <col min="7402" max="7402" width="0.54296875" style="44" customWidth="1"/>
    <col min="7403" max="7403" width="14.453125" style="44" customWidth="1"/>
    <col min="7404" max="7404" width="0.54296875" style="44" customWidth="1"/>
    <col min="7405" max="7405" width="14.453125" style="44" customWidth="1"/>
    <col min="7406" max="7406" width="0.54296875" style="44" customWidth="1"/>
    <col min="7407" max="7407" width="14.453125" style="44" customWidth="1"/>
    <col min="7408" max="7408" width="0.54296875" style="44" customWidth="1"/>
    <col min="7409" max="7409" width="14.453125" style="44" customWidth="1"/>
    <col min="7410" max="7410" width="3.54296875" style="44" customWidth="1"/>
    <col min="7411" max="7411" width="0.54296875" style="44" customWidth="1"/>
    <col min="7412" max="7412" width="14.453125" style="44" customWidth="1"/>
    <col min="7413" max="7413" width="0.54296875" style="44" customWidth="1"/>
    <col min="7414" max="7414" width="14.453125" style="44" customWidth="1"/>
    <col min="7415" max="7415" width="0.54296875" style="44" customWidth="1"/>
    <col min="7416" max="7416" width="14.453125" style="44" customWidth="1"/>
    <col min="7417" max="7417" width="0.54296875" style="44" customWidth="1"/>
    <col min="7418" max="7418" width="14.453125" style="44" customWidth="1"/>
    <col min="7419" max="7419" width="0.54296875" style="44" customWidth="1"/>
    <col min="7420" max="7420" width="14.453125" style="44" customWidth="1"/>
    <col min="7421" max="7421" width="0.54296875" style="44" customWidth="1"/>
    <col min="7422" max="7422" width="14.453125" style="44" customWidth="1"/>
    <col min="7423" max="7423" width="3.54296875" style="44" customWidth="1"/>
    <col min="7424" max="7652" width="9.1796875" style="44"/>
    <col min="7653" max="7653" width="45.54296875" style="44" bestFit="1" customWidth="1"/>
    <col min="7654" max="7654" width="0.54296875" style="44" customWidth="1"/>
    <col min="7655" max="7655" width="14.453125" style="44" customWidth="1"/>
    <col min="7656" max="7656" width="0.54296875" style="44" customWidth="1"/>
    <col min="7657" max="7657" width="14.453125" style="44" customWidth="1"/>
    <col min="7658" max="7658" width="0.54296875" style="44" customWidth="1"/>
    <col min="7659" max="7659" width="14.453125" style="44" customWidth="1"/>
    <col min="7660" max="7660" width="0.54296875" style="44" customWidth="1"/>
    <col min="7661" max="7661" width="14.453125" style="44" customWidth="1"/>
    <col min="7662" max="7662" width="0.54296875" style="44" customWidth="1"/>
    <col min="7663" max="7663" width="14.453125" style="44" customWidth="1"/>
    <col min="7664" max="7664" width="0.54296875" style="44" customWidth="1"/>
    <col min="7665" max="7665" width="14.453125" style="44" customWidth="1"/>
    <col min="7666" max="7666" width="3.54296875" style="44" customWidth="1"/>
    <col min="7667" max="7667" width="0.54296875" style="44" customWidth="1"/>
    <col min="7668" max="7668" width="14.453125" style="44" customWidth="1"/>
    <col min="7669" max="7669" width="0.54296875" style="44" customWidth="1"/>
    <col min="7670" max="7670" width="14.453125" style="44" customWidth="1"/>
    <col min="7671" max="7671" width="0.54296875" style="44" customWidth="1"/>
    <col min="7672" max="7672" width="14.453125" style="44" customWidth="1"/>
    <col min="7673" max="7673" width="0.54296875" style="44" customWidth="1"/>
    <col min="7674" max="7674" width="14.453125" style="44" customWidth="1"/>
    <col min="7675" max="7675" width="0.54296875" style="44" customWidth="1"/>
    <col min="7676" max="7676" width="14.453125" style="44" customWidth="1"/>
    <col min="7677" max="7677" width="0.54296875" style="44" customWidth="1"/>
    <col min="7678" max="7678" width="14.453125" style="44" customWidth="1"/>
    <col min="7679" max="7679" width="3.54296875" style="44" customWidth="1"/>
    <col min="7680" max="7908" width="9.1796875" style="44"/>
    <col min="7909" max="7909" width="45.54296875" style="44" bestFit="1" customWidth="1"/>
    <col min="7910" max="7910" width="0.54296875" style="44" customWidth="1"/>
    <col min="7911" max="7911" width="14.453125" style="44" customWidth="1"/>
    <col min="7912" max="7912" width="0.54296875" style="44" customWidth="1"/>
    <col min="7913" max="7913" width="14.453125" style="44" customWidth="1"/>
    <col min="7914" max="7914" width="0.54296875" style="44" customWidth="1"/>
    <col min="7915" max="7915" width="14.453125" style="44" customWidth="1"/>
    <col min="7916" max="7916" width="0.54296875" style="44" customWidth="1"/>
    <col min="7917" max="7917" width="14.453125" style="44" customWidth="1"/>
    <col min="7918" max="7918" width="0.54296875" style="44" customWidth="1"/>
    <col min="7919" max="7919" width="14.453125" style="44" customWidth="1"/>
    <col min="7920" max="7920" width="0.54296875" style="44" customWidth="1"/>
    <col min="7921" max="7921" width="14.453125" style="44" customWidth="1"/>
    <col min="7922" max="7922" width="3.54296875" style="44" customWidth="1"/>
    <col min="7923" max="7923" width="0.54296875" style="44" customWidth="1"/>
    <col min="7924" max="7924" width="14.453125" style="44" customWidth="1"/>
    <col min="7925" max="7925" width="0.54296875" style="44" customWidth="1"/>
    <col min="7926" max="7926" width="14.453125" style="44" customWidth="1"/>
    <col min="7927" max="7927" width="0.54296875" style="44" customWidth="1"/>
    <col min="7928" max="7928" width="14.453125" style="44" customWidth="1"/>
    <col min="7929" max="7929" width="0.54296875" style="44" customWidth="1"/>
    <col min="7930" max="7930" width="14.453125" style="44" customWidth="1"/>
    <col min="7931" max="7931" width="0.54296875" style="44" customWidth="1"/>
    <col min="7932" max="7932" width="14.453125" style="44" customWidth="1"/>
    <col min="7933" max="7933" width="0.54296875" style="44" customWidth="1"/>
    <col min="7934" max="7934" width="14.453125" style="44" customWidth="1"/>
    <col min="7935" max="7935" width="3.54296875" style="44" customWidth="1"/>
    <col min="7936" max="8164" width="9.1796875" style="44"/>
    <col min="8165" max="8165" width="45.54296875" style="44" bestFit="1" customWidth="1"/>
    <col min="8166" max="8166" width="0.54296875" style="44" customWidth="1"/>
    <col min="8167" max="8167" width="14.453125" style="44" customWidth="1"/>
    <col min="8168" max="8168" width="0.54296875" style="44" customWidth="1"/>
    <col min="8169" max="8169" width="14.453125" style="44" customWidth="1"/>
    <col min="8170" max="8170" width="0.54296875" style="44" customWidth="1"/>
    <col min="8171" max="8171" width="14.453125" style="44" customWidth="1"/>
    <col min="8172" max="8172" width="0.54296875" style="44" customWidth="1"/>
    <col min="8173" max="8173" width="14.453125" style="44" customWidth="1"/>
    <col min="8174" max="8174" width="0.54296875" style="44" customWidth="1"/>
    <col min="8175" max="8175" width="14.453125" style="44" customWidth="1"/>
    <col min="8176" max="8176" width="0.54296875" style="44" customWidth="1"/>
    <col min="8177" max="8177" width="14.453125" style="44" customWidth="1"/>
    <col min="8178" max="8178" width="3.54296875" style="44" customWidth="1"/>
    <col min="8179" max="8179" width="0.54296875" style="44" customWidth="1"/>
    <col min="8180" max="8180" width="14.453125" style="44" customWidth="1"/>
    <col min="8181" max="8181" width="0.54296875" style="44" customWidth="1"/>
    <col min="8182" max="8182" width="14.453125" style="44" customWidth="1"/>
    <col min="8183" max="8183" width="0.54296875" style="44" customWidth="1"/>
    <col min="8184" max="8184" width="14.453125" style="44" customWidth="1"/>
    <col min="8185" max="8185" width="0.54296875" style="44" customWidth="1"/>
    <col min="8186" max="8186" width="14.453125" style="44" customWidth="1"/>
    <col min="8187" max="8187" width="0.54296875" style="44" customWidth="1"/>
    <col min="8188" max="8188" width="14.453125" style="44" customWidth="1"/>
    <col min="8189" max="8189" width="0.54296875" style="44" customWidth="1"/>
    <col min="8190" max="8190" width="14.453125" style="44" customWidth="1"/>
    <col min="8191" max="8191" width="3.54296875" style="44" customWidth="1"/>
    <col min="8192" max="8420" width="9.1796875" style="44"/>
    <col min="8421" max="8421" width="45.54296875" style="44" bestFit="1" customWidth="1"/>
    <col min="8422" max="8422" width="0.54296875" style="44" customWidth="1"/>
    <col min="8423" max="8423" width="14.453125" style="44" customWidth="1"/>
    <col min="8424" max="8424" width="0.54296875" style="44" customWidth="1"/>
    <col min="8425" max="8425" width="14.453125" style="44" customWidth="1"/>
    <col min="8426" max="8426" width="0.54296875" style="44" customWidth="1"/>
    <col min="8427" max="8427" width="14.453125" style="44" customWidth="1"/>
    <col min="8428" max="8428" width="0.54296875" style="44" customWidth="1"/>
    <col min="8429" max="8429" width="14.453125" style="44" customWidth="1"/>
    <col min="8430" max="8430" width="0.54296875" style="44" customWidth="1"/>
    <col min="8431" max="8431" width="14.453125" style="44" customWidth="1"/>
    <col min="8432" max="8432" width="0.54296875" style="44" customWidth="1"/>
    <col min="8433" max="8433" width="14.453125" style="44" customWidth="1"/>
    <col min="8434" max="8434" width="3.54296875" style="44" customWidth="1"/>
    <col min="8435" max="8435" width="0.54296875" style="44" customWidth="1"/>
    <col min="8436" max="8436" width="14.453125" style="44" customWidth="1"/>
    <col min="8437" max="8437" width="0.54296875" style="44" customWidth="1"/>
    <col min="8438" max="8438" width="14.453125" style="44" customWidth="1"/>
    <col min="8439" max="8439" width="0.54296875" style="44" customWidth="1"/>
    <col min="8440" max="8440" width="14.453125" style="44" customWidth="1"/>
    <col min="8441" max="8441" width="0.54296875" style="44" customWidth="1"/>
    <col min="8442" max="8442" width="14.453125" style="44" customWidth="1"/>
    <col min="8443" max="8443" width="0.54296875" style="44" customWidth="1"/>
    <col min="8444" max="8444" width="14.453125" style="44" customWidth="1"/>
    <col min="8445" max="8445" width="0.54296875" style="44" customWidth="1"/>
    <col min="8446" max="8446" width="14.453125" style="44" customWidth="1"/>
    <col min="8447" max="8447" width="3.54296875" style="44" customWidth="1"/>
    <col min="8448" max="8676" width="9.1796875" style="44"/>
    <col min="8677" max="8677" width="45.54296875" style="44" bestFit="1" customWidth="1"/>
    <col min="8678" max="8678" width="0.54296875" style="44" customWidth="1"/>
    <col min="8679" max="8679" width="14.453125" style="44" customWidth="1"/>
    <col min="8680" max="8680" width="0.54296875" style="44" customWidth="1"/>
    <col min="8681" max="8681" width="14.453125" style="44" customWidth="1"/>
    <col min="8682" max="8682" width="0.54296875" style="44" customWidth="1"/>
    <col min="8683" max="8683" width="14.453125" style="44" customWidth="1"/>
    <col min="8684" max="8684" width="0.54296875" style="44" customWidth="1"/>
    <col min="8685" max="8685" width="14.453125" style="44" customWidth="1"/>
    <col min="8686" max="8686" width="0.54296875" style="44" customWidth="1"/>
    <col min="8687" max="8687" width="14.453125" style="44" customWidth="1"/>
    <col min="8688" max="8688" width="0.54296875" style="44" customWidth="1"/>
    <col min="8689" max="8689" width="14.453125" style="44" customWidth="1"/>
    <col min="8690" max="8690" width="3.54296875" style="44" customWidth="1"/>
    <col min="8691" max="8691" width="0.54296875" style="44" customWidth="1"/>
    <col min="8692" max="8692" width="14.453125" style="44" customWidth="1"/>
    <col min="8693" max="8693" width="0.54296875" style="44" customWidth="1"/>
    <col min="8694" max="8694" width="14.453125" style="44" customWidth="1"/>
    <col min="8695" max="8695" width="0.54296875" style="44" customWidth="1"/>
    <col min="8696" max="8696" width="14.453125" style="44" customWidth="1"/>
    <col min="8697" max="8697" width="0.54296875" style="44" customWidth="1"/>
    <col min="8698" max="8698" width="14.453125" style="44" customWidth="1"/>
    <col min="8699" max="8699" width="0.54296875" style="44" customWidth="1"/>
    <col min="8700" max="8700" width="14.453125" style="44" customWidth="1"/>
    <col min="8701" max="8701" width="0.54296875" style="44" customWidth="1"/>
    <col min="8702" max="8702" width="14.453125" style="44" customWidth="1"/>
    <col min="8703" max="8703" width="3.54296875" style="44" customWidth="1"/>
    <col min="8704" max="8932" width="9.1796875" style="44"/>
    <col min="8933" max="8933" width="45.54296875" style="44" bestFit="1" customWidth="1"/>
    <col min="8934" max="8934" width="0.54296875" style="44" customWidth="1"/>
    <col min="8935" max="8935" width="14.453125" style="44" customWidth="1"/>
    <col min="8936" max="8936" width="0.54296875" style="44" customWidth="1"/>
    <col min="8937" max="8937" width="14.453125" style="44" customWidth="1"/>
    <col min="8938" max="8938" width="0.54296875" style="44" customWidth="1"/>
    <col min="8939" max="8939" width="14.453125" style="44" customWidth="1"/>
    <col min="8940" max="8940" width="0.54296875" style="44" customWidth="1"/>
    <col min="8941" max="8941" width="14.453125" style="44" customWidth="1"/>
    <col min="8942" max="8942" width="0.54296875" style="44" customWidth="1"/>
    <col min="8943" max="8943" width="14.453125" style="44" customWidth="1"/>
    <col min="8944" max="8944" width="0.54296875" style="44" customWidth="1"/>
    <col min="8945" max="8945" width="14.453125" style="44" customWidth="1"/>
    <col min="8946" max="8946" width="3.54296875" style="44" customWidth="1"/>
    <col min="8947" max="8947" width="0.54296875" style="44" customWidth="1"/>
    <col min="8948" max="8948" width="14.453125" style="44" customWidth="1"/>
    <col min="8949" max="8949" width="0.54296875" style="44" customWidth="1"/>
    <col min="8950" max="8950" width="14.453125" style="44" customWidth="1"/>
    <col min="8951" max="8951" width="0.54296875" style="44" customWidth="1"/>
    <col min="8952" max="8952" width="14.453125" style="44" customWidth="1"/>
    <col min="8953" max="8953" width="0.54296875" style="44" customWidth="1"/>
    <col min="8954" max="8954" width="14.453125" style="44" customWidth="1"/>
    <col min="8955" max="8955" width="0.54296875" style="44" customWidth="1"/>
    <col min="8956" max="8956" width="14.453125" style="44" customWidth="1"/>
    <col min="8957" max="8957" width="0.54296875" style="44" customWidth="1"/>
    <col min="8958" max="8958" width="14.453125" style="44" customWidth="1"/>
    <col min="8959" max="8959" width="3.54296875" style="44" customWidth="1"/>
    <col min="8960" max="9188" width="9.1796875" style="44"/>
    <col min="9189" max="9189" width="45.54296875" style="44" bestFit="1" customWidth="1"/>
    <col min="9190" max="9190" width="0.54296875" style="44" customWidth="1"/>
    <col min="9191" max="9191" width="14.453125" style="44" customWidth="1"/>
    <col min="9192" max="9192" width="0.54296875" style="44" customWidth="1"/>
    <col min="9193" max="9193" width="14.453125" style="44" customWidth="1"/>
    <col min="9194" max="9194" width="0.54296875" style="44" customWidth="1"/>
    <col min="9195" max="9195" width="14.453125" style="44" customWidth="1"/>
    <col min="9196" max="9196" width="0.54296875" style="44" customWidth="1"/>
    <col min="9197" max="9197" width="14.453125" style="44" customWidth="1"/>
    <col min="9198" max="9198" width="0.54296875" style="44" customWidth="1"/>
    <col min="9199" max="9199" width="14.453125" style="44" customWidth="1"/>
    <col min="9200" max="9200" width="0.54296875" style="44" customWidth="1"/>
    <col min="9201" max="9201" width="14.453125" style="44" customWidth="1"/>
    <col min="9202" max="9202" width="3.54296875" style="44" customWidth="1"/>
    <col min="9203" max="9203" width="0.54296875" style="44" customWidth="1"/>
    <col min="9204" max="9204" width="14.453125" style="44" customWidth="1"/>
    <col min="9205" max="9205" width="0.54296875" style="44" customWidth="1"/>
    <col min="9206" max="9206" width="14.453125" style="44" customWidth="1"/>
    <col min="9207" max="9207" width="0.54296875" style="44" customWidth="1"/>
    <col min="9208" max="9208" width="14.453125" style="44" customWidth="1"/>
    <col min="9209" max="9209" width="0.54296875" style="44" customWidth="1"/>
    <col min="9210" max="9210" width="14.453125" style="44" customWidth="1"/>
    <col min="9211" max="9211" width="0.54296875" style="44" customWidth="1"/>
    <col min="9212" max="9212" width="14.453125" style="44" customWidth="1"/>
    <col min="9213" max="9213" width="0.54296875" style="44" customWidth="1"/>
    <col min="9214" max="9214" width="14.453125" style="44" customWidth="1"/>
    <col min="9215" max="9215" width="3.54296875" style="44" customWidth="1"/>
    <col min="9216" max="9444" width="9.1796875" style="44"/>
    <col min="9445" max="9445" width="45.54296875" style="44" bestFit="1" customWidth="1"/>
    <col min="9446" max="9446" width="0.54296875" style="44" customWidth="1"/>
    <col min="9447" max="9447" width="14.453125" style="44" customWidth="1"/>
    <col min="9448" max="9448" width="0.54296875" style="44" customWidth="1"/>
    <col min="9449" max="9449" width="14.453125" style="44" customWidth="1"/>
    <col min="9450" max="9450" width="0.54296875" style="44" customWidth="1"/>
    <col min="9451" max="9451" width="14.453125" style="44" customWidth="1"/>
    <col min="9452" max="9452" width="0.54296875" style="44" customWidth="1"/>
    <col min="9453" max="9453" width="14.453125" style="44" customWidth="1"/>
    <col min="9454" max="9454" width="0.54296875" style="44" customWidth="1"/>
    <col min="9455" max="9455" width="14.453125" style="44" customWidth="1"/>
    <col min="9456" max="9456" width="0.54296875" style="44" customWidth="1"/>
    <col min="9457" max="9457" width="14.453125" style="44" customWidth="1"/>
    <col min="9458" max="9458" width="3.54296875" style="44" customWidth="1"/>
    <col min="9459" max="9459" width="0.54296875" style="44" customWidth="1"/>
    <col min="9460" max="9460" width="14.453125" style="44" customWidth="1"/>
    <col min="9461" max="9461" width="0.54296875" style="44" customWidth="1"/>
    <col min="9462" max="9462" width="14.453125" style="44" customWidth="1"/>
    <col min="9463" max="9463" width="0.54296875" style="44" customWidth="1"/>
    <col min="9464" max="9464" width="14.453125" style="44" customWidth="1"/>
    <col min="9465" max="9465" width="0.54296875" style="44" customWidth="1"/>
    <col min="9466" max="9466" width="14.453125" style="44" customWidth="1"/>
    <col min="9467" max="9467" width="0.54296875" style="44" customWidth="1"/>
    <col min="9468" max="9468" width="14.453125" style="44" customWidth="1"/>
    <col min="9469" max="9469" width="0.54296875" style="44" customWidth="1"/>
    <col min="9470" max="9470" width="14.453125" style="44" customWidth="1"/>
    <col min="9471" max="9471" width="3.54296875" style="44" customWidth="1"/>
    <col min="9472" max="9700" width="9.1796875" style="44"/>
    <col min="9701" max="9701" width="45.54296875" style="44" bestFit="1" customWidth="1"/>
    <col min="9702" max="9702" width="0.54296875" style="44" customWidth="1"/>
    <col min="9703" max="9703" width="14.453125" style="44" customWidth="1"/>
    <col min="9704" max="9704" width="0.54296875" style="44" customWidth="1"/>
    <col min="9705" max="9705" width="14.453125" style="44" customWidth="1"/>
    <col min="9706" max="9706" width="0.54296875" style="44" customWidth="1"/>
    <col min="9707" max="9707" width="14.453125" style="44" customWidth="1"/>
    <col min="9708" max="9708" width="0.54296875" style="44" customWidth="1"/>
    <col min="9709" max="9709" width="14.453125" style="44" customWidth="1"/>
    <col min="9710" max="9710" width="0.54296875" style="44" customWidth="1"/>
    <col min="9711" max="9711" width="14.453125" style="44" customWidth="1"/>
    <col min="9712" max="9712" width="0.54296875" style="44" customWidth="1"/>
    <col min="9713" max="9713" width="14.453125" style="44" customWidth="1"/>
    <col min="9714" max="9714" width="3.54296875" style="44" customWidth="1"/>
    <col min="9715" max="9715" width="0.54296875" style="44" customWidth="1"/>
    <col min="9716" max="9716" width="14.453125" style="44" customWidth="1"/>
    <col min="9717" max="9717" width="0.54296875" style="44" customWidth="1"/>
    <col min="9718" max="9718" width="14.453125" style="44" customWidth="1"/>
    <col min="9719" max="9719" width="0.54296875" style="44" customWidth="1"/>
    <col min="9720" max="9720" width="14.453125" style="44" customWidth="1"/>
    <col min="9721" max="9721" width="0.54296875" style="44" customWidth="1"/>
    <col min="9722" max="9722" width="14.453125" style="44" customWidth="1"/>
    <col min="9723" max="9723" width="0.54296875" style="44" customWidth="1"/>
    <col min="9724" max="9724" width="14.453125" style="44" customWidth="1"/>
    <col min="9725" max="9725" width="0.54296875" style="44" customWidth="1"/>
    <col min="9726" max="9726" width="14.453125" style="44" customWidth="1"/>
    <col min="9727" max="9727" width="3.54296875" style="44" customWidth="1"/>
    <col min="9728" max="9956" width="9.1796875" style="44"/>
    <col min="9957" max="9957" width="45.54296875" style="44" bestFit="1" customWidth="1"/>
    <col min="9958" max="9958" width="0.54296875" style="44" customWidth="1"/>
    <col min="9959" max="9959" width="14.453125" style="44" customWidth="1"/>
    <col min="9960" max="9960" width="0.54296875" style="44" customWidth="1"/>
    <col min="9961" max="9961" width="14.453125" style="44" customWidth="1"/>
    <col min="9962" max="9962" width="0.54296875" style="44" customWidth="1"/>
    <col min="9963" max="9963" width="14.453125" style="44" customWidth="1"/>
    <col min="9964" max="9964" width="0.54296875" style="44" customWidth="1"/>
    <col min="9965" max="9965" width="14.453125" style="44" customWidth="1"/>
    <col min="9966" max="9966" width="0.54296875" style="44" customWidth="1"/>
    <col min="9967" max="9967" width="14.453125" style="44" customWidth="1"/>
    <col min="9968" max="9968" width="0.54296875" style="44" customWidth="1"/>
    <col min="9969" max="9969" width="14.453125" style="44" customWidth="1"/>
    <col min="9970" max="9970" width="3.54296875" style="44" customWidth="1"/>
    <col min="9971" max="9971" width="0.54296875" style="44" customWidth="1"/>
    <col min="9972" max="9972" width="14.453125" style="44" customWidth="1"/>
    <col min="9973" max="9973" width="0.54296875" style="44" customWidth="1"/>
    <col min="9974" max="9974" width="14.453125" style="44" customWidth="1"/>
    <col min="9975" max="9975" width="0.54296875" style="44" customWidth="1"/>
    <col min="9976" max="9976" width="14.453125" style="44" customWidth="1"/>
    <col min="9977" max="9977" width="0.54296875" style="44" customWidth="1"/>
    <col min="9978" max="9978" width="14.453125" style="44" customWidth="1"/>
    <col min="9979" max="9979" width="0.54296875" style="44" customWidth="1"/>
    <col min="9980" max="9980" width="14.453125" style="44" customWidth="1"/>
    <col min="9981" max="9981" width="0.54296875" style="44" customWidth="1"/>
    <col min="9982" max="9982" width="14.453125" style="44" customWidth="1"/>
    <col min="9983" max="9983" width="3.54296875" style="44" customWidth="1"/>
    <col min="9984" max="10212" width="9.1796875" style="44"/>
    <col min="10213" max="10213" width="45.54296875" style="44" bestFit="1" customWidth="1"/>
    <col min="10214" max="10214" width="0.54296875" style="44" customWidth="1"/>
    <col min="10215" max="10215" width="14.453125" style="44" customWidth="1"/>
    <col min="10216" max="10216" width="0.54296875" style="44" customWidth="1"/>
    <col min="10217" max="10217" width="14.453125" style="44" customWidth="1"/>
    <col min="10218" max="10218" width="0.54296875" style="44" customWidth="1"/>
    <col min="10219" max="10219" width="14.453125" style="44" customWidth="1"/>
    <col min="10220" max="10220" width="0.54296875" style="44" customWidth="1"/>
    <col min="10221" max="10221" width="14.453125" style="44" customWidth="1"/>
    <col min="10222" max="10222" width="0.54296875" style="44" customWidth="1"/>
    <col min="10223" max="10223" width="14.453125" style="44" customWidth="1"/>
    <col min="10224" max="10224" width="0.54296875" style="44" customWidth="1"/>
    <col min="10225" max="10225" width="14.453125" style="44" customWidth="1"/>
    <col min="10226" max="10226" width="3.54296875" style="44" customWidth="1"/>
    <col min="10227" max="10227" width="0.54296875" style="44" customWidth="1"/>
    <col min="10228" max="10228" width="14.453125" style="44" customWidth="1"/>
    <col min="10229" max="10229" width="0.54296875" style="44" customWidth="1"/>
    <col min="10230" max="10230" width="14.453125" style="44" customWidth="1"/>
    <col min="10231" max="10231" width="0.54296875" style="44" customWidth="1"/>
    <col min="10232" max="10232" width="14.453125" style="44" customWidth="1"/>
    <col min="10233" max="10233" width="0.54296875" style="44" customWidth="1"/>
    <col min="10234" max="10234" width="14.453125" style="44" customWidth="1"/>
    <col min="10235" max="10235" width="0.54296875" style="44" customWidth="1"/>
    <col min="10236" max="10236" width="14.453125" style="44" customWidth="1"/>
    <col min="10237" max="10237" width="0.54296875" style="44" customWidth="1"/>
    <col min="10238" max="10238" width="14.453125" style="44" customWidth="1"/>
    <col min="10239" max="10239" width="3.54296875" style="44" customWidth="1"/>
    <col min="10240" max="10468" width="9.1796875" style="44"/>
    <col min="10469" max="10469" width="45.54296875" style="44" bestFit="1" customWidth="1"/>
    <col min="10470" max="10470" width="0.54296875" style="44" customWidth="1"/>
    <col min="10471" max="10471" width="14.453125" style="44" customWidth="1"/>
    <col min="10472" max="10472" width="0.54296875" style="44" customWidth="1"/>
    <col min="10473" max="10473" width="14.453125" style="44" customWidth="1"/>
    <col min="10474" max="10474" width="0.54296875" style="44" customWidth="1"/>
    <col min="10475" max="10475" width="14.453125" style="44" customWidth="1"/>
    <col min="10476" max="10476" width="0.54296875" style="44" customWidth="1"/>
    <col min="10477" max="10477" width="14.453125" style="44" customWidth="1"/>
    <col min="10478" max="10478" width="0.54296875" style="44" customWidth="1"/>
    <col min="10479" max="10479" width="14.453125" style="44" customWidth="1"/>
    <col min="10480" max="10480" width="0.54296875" style="44" customWidth="1"/>
    <col min="10481" max="10481" width="14.453125" style="44" customWidth="1"/>
    <col min="10482" max="10482" width="3.54296875" style="44" customWidth="1"/>
    <col min="10483" max="10483" width="0.54296875" style="44" customWidth="1"/>
    <col min="10484" max="10484" width="14.453125" style="44" customWidth="1"/>
    <col min="10485" max="10485" width="0.54296875" style="44" customWidth="1"/>
    <col min="10486" max="10486" width="14.453125" style="44" customWidth="1"/>
    <col min="10487" max="10487" width="0.54296875" style="44" customWidth="1"/>
    <col min="10488" max="10488" width="14.453125" style="44" customWidth="1"/>
    <col min="10489" max="10489" width="0.54296875" style="44" customWidth="1"/>
    <col min="10490" max="10490" width="14.453125" style="44" customWidth="1"/>
    <col min="10491" max="10491" width="0.54296875" style="44" customWidth="1"/>
    <col min="10492" max="10492" width="14.453125" style="44" customWidth="1"/>
    <col min="10493" max="10493" width="0.54296875" style="44" customWidth="1"/>
    <col min="10494" max="10494" width="14.453125" style="44" customWidth="1"/>
    <col min="10495" max="10495" width="3.54296875" style="44" customWidth="1"/>
    <col min="10496" max="10724" width="9.1796875" style="44"/>
    <col min="10725" max="10725" width="45.54296875" style="44" bestFit="1" customWidth="1"/>
    <col min="10726" max="10726" width="0.54296875" style="44" customWidth="1"/>
    <col min="10727" max="10727" width="14.453125" style="44" customWidth="1"/>
    <col min="10728" max="10728" width="0.54296875" style="44" customWidth="1"/>
    <col min="10729" max="10729" width="14.453125" style="44" customWidth="1"/>
    <col min="10730" max="10730" width="0.54296875" style="44" customWidth="1"/>
    <col min="10731" max="10731" width="14.453125" style="44" customWidth="1"/>
    <col min="10732" max="10732" width="0.54296875" style="44" customWidth="1"/>
    <col min="10733" max="10733" width="14.453125" style="44" customWidth="1"/>
    <col min="10734" max="10734" width="0.54296875" style="44" customWidth="1"/>
    <col min="10735" max="10735" width="14.453125" style="44" customWidth="1"/>
    <col min="10736" max="10736" width="0.54296875" style="44" customWidth="1"/>
    <col min="10737" max="10737" width="14.453125" style="44" customWidth="1"/>
    <col min="10738" max="10738" width="3.54296875" style="44" customWidth="1"/>
    <col min="10739" max="10739" width="0.54296875" style="44" customWidth="1"/>
    <col min="10740" max="10740" width="14.453125" style="44" customWidth="1"/>
    <col min="10741" max="10741" width="0.54296875" style="44" customWidth="1"/>
    <col min="10742" max="10742" width="14.453125" style="44" customWidth="1"/>
    <col min="10743" max="10743" width="0.54296875" style="44" customWidth="1"/>
    <col min="10744" max="10744" width="14.453125" style="44" customWidth="1"/>
    <col min="10745" max="10745" width="0.54296875" style="44" customWidth="1"/>
    <col min="10746" max="10746" width="14.453125" style="44" customWidth="1"/>
    <col min="10747" max="10747" width="0.54296875" style="44" customWidth="1"/>
    <col min="10748" max="10748" width="14.453125" style="44" customWidth="1"/>
    <col min="10749" max="10749" width="0.54296875" style="44" customWidth="1"/>
    <col min="10750" max="10750" width="14.453125" style="44" customWidth="1"/>
    <col min="10751" max="10751" width="3.54296875" style="44" customWidth="1"/>
    <col min="10752" max="10980" width="9.1796875" style="44"/>
    <col min="10981" max="10981" width="45.54296875" style="44" bestFit="1" customWidth="1"/>
    <col min="10982" max="10982" width="0.54296875" style="44" customWidth="1"/>
    <col min="10983" max="10983" width="14.453125" style="44" customWidth="1"/>
    <col min="10984" max="10984" width="0.54296875" style="44" customWidth="1"/>
    <col min="10985" max="10985" width="14.453125" style="44" customWidth="1"/>
    <col min="10986" max="10986" width="0.54296875" style="44" customWidth="1"/>
    <col min="10987" max="10987" width="14.453125" style="44" customWidth="1"/>
    <col min="10988" max="10988" width="0.54296875" style="44" customWidth="1"/>
    <col min="10989" max="10989" width="14.453125" style="44" customWidth="1"/>
    <col min="10990" max="10990" width="0.54296875" style="44" customWidth="1"/>
    <col min="10991" max="10991" width="14.453125" style="44" customWidth="1"/>
    <col min="10992" max="10992" width="0.54296875" style="44" customWidth="1"/>
    <col min="10993" max="10993" width="14.453125" style="44" customWidth="1"/>
    <col min="10994" max="10994" width="3.54296875" style="44" customWidth="1"/>
    <col min="10995" max="10995" width="0.54296875" style="44" customWidth="1"/>
    <col min="10996" max="10996" width="14.453125" style="44" customWidth="1"/>
    <col min="10997" max="10997" width="0.54296875" style="44" customWidth="1"/>
    <col min="10998" max="10998" width="14.453125" style="44" customWidth="1"/>
    <col min="10999" max="10999" width="0.54296875" style="44" customWidth="1"/>
    <col min="11000" max="11000" width="14.453125" style="44" customWidth="1"/>
    <col min="11001" max="11001" width="0.54296875" style="44" customWidth="1"/>
    <col min="11002" max="11002" width="14.453125" style="44" customWidth="1"/>
    <col min="11003" max="11003" width="0.54296875" style="44" customWidth="1"/>
    <col min="11004" max="11004" width="14.453125" style="44" customWidth="1"/>
    <col min="11005" max="11005" width="0.54296875" style="44" customWidth="1"/>
    <col min="11006" max="11006" width="14.453125" style="44" customWidth="1"/>
    <col min="11007" max="11007" width="3.54296875" style="44" customWidth="1"/>
    <col min="11008" max="11236" width="9.1796875" style="44"/>
    <col min="11237" max="11237" width="45.54296875" style="44" bestFit="1" customWidth="1"/>
    <col min="11238" max="11238" width="0.54296875" style="44" customWidth="1"/>
    <col min="11239" max="11239" width="14.453125" style="44" customWidth="1"/>
    <col min="11240" max="11240" width="0.54296875" style="44" customWidth="1"/>
    <col min="11241" max="11241" width="14.453125" style="44" customWidth="1"/>
    <col min="11242" max="11242" width="0.54296875" style="44" customWidth="1"/>
    <col min="11243" max="11243" width="14.453125" style="44" customWidth="1"/>
    <col min="11244" max="11244" width="0.54296875" style="44" customWidth="1"/>
    <col min="11245" max="11245" width="14.453125" style="44" customWidth="1"/>
    <col min="11246" max="11246" width="0.54296875" style="44" customWidth="1"/>
    <col min="11247" max="11247" width="14.453125" style="44" customWidth="1"/>
    <col min="11248" max="11248" width="0.54296875" style="44" customWidth="1"/>
    <col min="11249" max="11249" width="14.453125" style="44" customWidth="1"/>
    <col min="11250" max="11250" width="3.54296875" style="44" customWidth="1"/>
    <col min="11251" max="11251" width="0.54296875" style="44" customWidth="1"/>
    <col min="11252" max="11252" width="14.453125" style="44" customWidth="1"/>
    <col min="11253" max="11253" width="0.54296875" style="44" customWidth="1"/>
    <col min="11254" max="11254" width="14.453125" style="44" customWidth="1"/>
    <col min="11255" max="11255" width="0.54296875" style="44" customWidth="1"/>
    <col min="11256" max="11256" width="14.453125" style="44" customWidth="1"/>
    <col min="11257" max="11257" width="0.54296875" style="44" customWidth="1"/>
    <col min="11258" max="11258" width="14.453125" style="44" customWidth="1"/>
    <col min="11259" max="11259" width="0.54296875" style="44" customWidth="1"/>
    <col min="11260" max="11260" width="14.453125" style="44" customWidth="1"/>
    <col min="11261" max="11261" width="0.54296875" style="44" customWidth="1"/>
    <col min="11262" max="11262" width="14.453125" style="44" customWidth="1"/>
    <col min="11263" max="11263" width="3.54296875" style="44" customWidth="1"/>
    <col min="11264" max="11492" width="9.1796875" style="44"/>
    <col min="11493" max="11493" width="45.54296875" style="44" bestFit="1" customWidth="1"/>
    <col min="11494" max="11494" width="0.54296875" style="44" customWidth="1"/>
    <col min="11495" max="11495" width="14.453125" style="44" customWidth="1"/>
    <col min="11496" max="11496" width="0.54296875" style="44" customWidth="1"/>
    <col min="11497" max="11497" width="14.453125" style="44" customWidth="1"/>
    <col min="11498" max="11498" width="0.54296875" style="44" customWidth="1"/>
    <col min="11499" max="11499" width="14.453125" style="44" customWidth="1"/>
    <col min="11500" max="11500" width="0.54296875" style="44" customWidth="1"/>
    <col min="11501" max="11501" width="14.453125" style="44" customWidth="1"/>
    <col min="11502" max="11502" width="0.54296875" style="44" customWidth="1"/>
    <col min="11503" max="11503" width="14.453125" style="44" customWidth="1"/>
    <col min="11504" max="11504" width="0.54296875" style="44" customWidth="1"/>
    <col min="11505" max="11505" width="14.453125" style="44" customWidth="1"/>
    <col min="11506" max="11506" width="3.54296875" style="44" customWidth="1"/>
    <col min="11507" max="11507" width="0.54296875" style="44" customWidth="1"/>
    <col min="11508" max="11508" width="14.453125" style="44" customWidth="1"/>
    <col min="11509" max="11509" width="0.54296875" style="44" customWidth="1"/>
    <col min="11510" max="11510" width="14.453125" style="44" customWidth="1"/>
    <col min="11511" max="11511" width="0.54296875" style="44" customWidth="1"/>
    <col min="11512" max="11512" width="14.453125" style="44" customWidth="1"/>
    <col min="11513" max="11513" width="0.54296875" style="44" customWidth="1"/>
    <col min="11514" max="11514" width="14.453125" style="44" customWidth="1"/>
    <col min="11515" max="11515" width="0.54296875" style="44" customWidth="1"/>
    <col min="11516" max="11516" width="14.453125" style="44" customWidth="1"/>
    <col min="11517" max="11517" width="0.54296875" style="44" customWidth="1"/>
    <col min="11518" max="11518" width="14.453125" style="44" customWidth="1"/>
    <col min="11519" max="11519" width="3.54296875" style="44" customWidth="1"/>
    <col min="11520" max="11748" width="9.1796875" style="44"/>
    <col min="11749" max="11749" width="45.54296875" style="44" bestFit="1" customWidth="1"/>
    <col min="11750" max="11750" width="0.54296875" style="44" customWidth="1"/>
    <col min="11751" max="11751" width="14.453125" style="44" customWidth="1"/>
    <col min="11752" max="11752" width="0.54296875" style="44" customWidth="1"/>
    <col min="11753" max="11753" width="14.453125" style="44" customWidth="1"/>
    <col min="11754" max="11754" width="0.54296875" style="44" customWidth="1"/>
    <col min="11755" max="11755" width="14.453125" style="44" customWidth="1"/>
    <col min="11756" max="11756" width="0.54296875" style="44" customWidth="1"/>
    <col min="11757" max="11757" width="14.453125" style="44" customWidth="1"/>
    <col min="11758" max="11758" width="0.54296875" style="44" customWidth="1"/>
    <col min="11759" max="11759" width="14.453125" style="44" customWidth="1"/>
    <col min="11760" max="11760" width="0.54296875" style="44" customWidth="1"/>
    <col min="11761" max="11761" width="14.453125" style="44" customWidth="1"/>
    <col min="11762" max="11762" width="3.54296875" style="44" customWidth="1"/>
    <col min="11763" max="11763" width="0.54296875" style="44" customWidth="1"/>
    <col min="11764" max="11764" width="14.453125" style="44" customWidth="1"/>
    <col min="11765" max="11765" width="0.54296875" style="44" customWidth="1"/>
    <col min="11766" max="11766" width="14.453125" style="44" customWidth="1"/>
    <col min="11767" max="11767" width="0.54296875" style="44" customWidth="1"/>
    <col min="11768" max="11768" width="14.453125" style="44" customWidth="1"/>
    <col min="11769" max="11769" width="0.54296875" style="44" customWidth="1"/>
    <col min="11770" max="11770" width="14.453125" style="44" customWidth="1"/>
    <col min="11771" max="11771" width="0.54296875" style="44" customWidth="1"/>
    <col min="11772" max="11772" width="14.453125" style="44" customWidth="1"/>
    <col min="11773" max="11773" width="0.54296875" style="44" customWidth="1"/>
    <col min="11774" max="11774" width="14.453125" style="44" customWidth="1"/>
    <col min="11775" max="11775" width="3.54296875" style="44" customWidth="1"/>
    <col min="11776" max="12004" width="9.1796875" style="44"/>
    <col min="12005" max="12005" width="45.54296875" style="44" bestFit="1" customWidth="1"/>
    <col min="12006" max="12006" width="0.54296875" style="44" customWidth="1"/>
    <col min="12007" max="12007" width="14.453125" style="44" customWidth="1"/>
    <col min="12008" max="12008" width="0.54296875" style="44" customWidth="1"/>
    <col min="12009" max="12009" width="14.453125" style="44" customWidth="1"/>
    <col min="12010" max="12010" width="0.54296875" style="44" customWidth="1"/>
    <col min="12011" max="12011" width="14.453125" style="44" customWidth="1"/>
    <col min="12012" max="12012" width="0.54296875" style="44" customWidth="1"/>
    <col min="12013" max="12013" width="14.453125" style="44" customWidth="1"/>
    <col min="12014" max="12014" width="0.54296875" style="44" customWidth="1"/>
    <col min="12015" max="12015" width="14.453125" style="44" customWidth="1"/>
    <col min="12016" max="12016" width="0.54296875" style="44" customWidth="1"/>
    <col min="12017" max="12017" width="14.453125" style="44" customWidth="1"/>
    <col min="12018" max="12018" width="3.54296875" style="44" customWidth="1"/>
    <col min="12019" max="12019" width="0.54296875" style="44" customWidth="1"/>
    <col min="12020" max="12020" width="14.453125" style="44" customWidth="1"/>
    <col min="12021" max="12021" width="0.54296875" style="44" customWidth="1"/>
    <col min="12022" max="12022" width="14.453125" style="44" customWidth="1"/>
    <col min="12023" max="12023" width="0.54296875" style="44" customWidth="1"/>
    <col min="12024" max="12024" width="14.453125" style="44" customWidth="1"/>
    <col min="12025" max="12025" width="0.54296875" style="44" customWidth="1"/>
    <col min="12026" max="12026" width="14.453125" style="44" customWidth="1"/>
    <col min="12027" max="12027" width="0.54296875" style="44" customWidth="1"/>
    <col min="12028" max="12028" width="14.453125" style="44" customWidth="1"/>
    <col min="12029" max="12029" width="0.54296875" style="44" customWidth="1"/>
    <col min="12030" max="12030" width="14.453125" style="44" customWidth="1"/>
    <col min="12031" max="12031" width="3.54296875" style="44" customWidth="1"/>
    <col min="12032" max="12260" width="9.1796875" style="44"/>
    <col min="12261" max="12261" width="45.54296875" style="44" bestFit="1" customWidth="1"/>
    <col min="12262" max="12262" width="0.54296875" style="44" customWidth="1"/>
    <col min="12263" max="12263" width="14.453125" style="44" customWidth="1"/>
    <col min="12264" max="12264" width="0.54296875" style="44" customWidth="1"/>
    <col min="12265" max="12265" width="14.453125" style="44" customWidth="1"/>
    <col min="12266" max="12266" width="0.54296875" style="44" customWidth="1"/>
    <col min="12267" max="12267" width="14.453125" style="44" customWidth="1"/>
    <col min="12268" max="12268" width="0.54296875" style="44" customWidth="1"/>
    <col min="12269" max="12269" width="14.453125" style="44" customWidth="1"/>
    <col min="12270" max="12270" width="0.54296875" style="44" customWidth="1"/>
    <col min="12271" max="12271" width="14.453125" style="44" customWidth="1"/>
    <col min="12272" max="12272" width="0.54296875" style="44" customWidth="1"/>
    <col min="12273" max="12273" width="14.453125" style="44" customWidth="1"/>
    <col min="12274" max="12274" width="3.54296875" style="44" customWidth="1"/>
    <col min="12275" max="12275" width="0.54296875" style="44" customWidth="1"/>
    <col min="12276" max="12276" width="14.453125" style="44" customWidth="1"/>
    <col min="12277" max="12277" width="0.54296875" style="44" customWidth="1"/>
    <col min="12278" max="12278" width="14.453125" style="44" customWidth="1"/>
    <col min="12279" max="12279" width="0.54296875" style="44" customWidth="1"/>
    <col min="12280" max="12280" width="14.453125" style="44" customWidth="1"/>
    <col min="12281" max="12281" width="0.54296875" style="44" customWidth="1"/>
    <col min="12282" max="12282" width="14.453125" style="44" customWidth="1"/>
    <col min="12283" max="12283" width="0.54296875" style="44" customWidth="1"/>
    <col min="12284" max="12284" width="14.453125" style="44" customWidth="1"/>
    <col min="12285" max="12285" width="0.54296875" style="44" customWidth="1"/>
    <col min="12286" max="12286" width="14.453125" style="44" customWidth="1"/>
    <col min="12287" max="12287" width="3.54296875" style="44" customWidth="1"/>
    <col min="12288" max="12516" width="9.1796875" style="44"/>
    <col min="12517" max="12517" width="45.54296875" style="44" bestFit="1" customWidth="1"/>
    <col min="12518" max="12518" width="0.54296875" style="44" customWidth="1"/>
    <col min="12519" max="12519" width="14.453125" style="44" customWidth="1"/>
    <col min="12520" max="12520" width="0.54296875" style="44" customWidth="1"/>
    <col min="12521" max="12521" width="14.453125" style="44" customWidth="1"/>
    <col min="12522" max="12522" width="0.54296875" style="44" customWidth="1"/>
    <col min="12523" max="12523" width="14.453125" style="44" customWidth="1"/>
    <col min="12524" max="12524" width="0.54296875" style="44" customWidth="1"/>
    <col min="12525" max="12525" width="14.453125" style="44" customWidth="1"/>
    <col min="12526" max="12526" width="0.54296875" style="44" customWidth="1"/>
    <col min="12527" max="12527" width="14.453125" style="44" customWidth="1"/>
    <col min="12528" max="12528" width="0.54296875" style="44" customWidth="1"/>
    <col min="12529" max="12529" width="14.453125" style="44" customWidth="1"/>
    <col min="12530" max="12530" width="3.54296875" style="44" customWidth="1"/>
    <col min="12531" max="12531" width="0.54296875" style="44" customWidth="1"/>
    <col min="12532" max="12532" width="14.453125" style="44" customWidth="1"/>
    <col min="12533" max="12533" width="0.54296875" style="44" customWidth="1"/>
    <col min="12534" max="12534" width="14.453125" style="44" customWidth="1"/>
    <col min="12535" max="12535" width="0.54296875" style="44" customWidth="1"/>
    <col min="12536" max="12536" width="14.453125" style="44" customWidth="1"/>
    <col min="12537" max="12537" width="0.54296875" style="44" customWidth="1"/>
    <col min="12538" max="12538" width="14.453125" style="44" customWidth="1"/>
    <col min="12539" max="12539" width="0.54296875" style="44" customWidth="1"/>
    <col min="12540" max="12540" width="14.453125" style="44" customWidth="1"/>
    <col min="12541" max="12541" width="0.54296875" style="44" customWidth="1"/>
    <col min="12542" max="12542" width="14.453125" style="44" customWidth="1"/>
    <col min="12543" max="12543" width="3.54296875" style="44" customWidth="1"/>
    <col min="12544" max="12772" width="9.1796875" style="44"/>
    <col min="12773" max="12773" width="45.54296875" style="44" bestFit="1" customWidth="1"/>
    <col min="12774" max="12774" width="0.54296875" style="44" customWidth="1"/>
    <col min="12775" max="12775" width="14.453125" style="44" customWidth="1"/>
    <col min="12776" max="12776" width="0.54296875" style="44" customWidth="1"/>
    <col min="12777" max="12777" width="14.453125" style="44" customWidth="1"/>
    <col min="12778" max="12778" width="0.54296875" style="44" customWidth="1"/>
    <col min="12779" max="12779" width="14.453125" style="44" customWidth="1"/>
    <col min="12780" max="12780" width="0.54296875" style="44" customWidth="1"/>
    <col min="12781" max="12781" width="14.453125" style="44" customWidth="1"/>
    <col min="12782" max="12782" width="0.54296875" style="44" customWidth="1"/>
    <col min="12783" max="12783" width="14.453125" style="44" customWidth="1"/>
    <col min="12784" max="12784" width="0.54296875" style="44" customWidth="1"/>
    <col min="12785" max="12785" width="14.453125" style="44" customWidth="1"/>
    <col min="12786" max="12786" width="3.54296875" style="44" customWidth="1"/>
    <col min="12787" max="12787" width="0.54296875" style="44" customWidth="1"/>
    <col min="12788" max="12788" width="14.453125" style="44" customWidth="1"/>
    <col min="12789" max="12789" width="0.54296875" style="44" customWidth="1"/>
    <col min="12790" max="12790" width="14.453125" style="44" customWidth="1"/>
    <col min="12791" max="12791" width="0.54296875" style="44" customWidth="1"/>
    <col min="12792" max="12792" width="14.453125" style="44" customWidth="1"/>
    <col min="12793" max="12793" width="0.54296875" style="44" customWidth="1"/>
    <col min="12794" max="12794" width="14.453125" style="44" customWidth="1"/>
    <col min="12795" max="12795" width="0.54296875" style="44" customWidth="1"/>
    <col min="12796" max="12796" width="14.453125" style="44" customWidth="1"/>
    <col min="12797" max="12797" width="0.54296875" style="44" customWidth="1"/>
    <col min="12798" max="12798" width="14.453125" style="44" customWidth="1"/>
    <col min="12799" max="12799" width="3.54296875" style="44" customWidth="1"/>
    <col min="12800" max="13028" width="9.1796875" style="44"/>
    <col min="13029" max="13029" width="45.54296875" style="44" bestFit="1" customWidth="1"/>
    <col min="13030" max="13030" width="0.54296875" style="44" customWidth="1"/>
    <col min="13031" max="13031" width="14.453125" style="44" customWidth="1"/>
    <col min="13032" max="13032" width="0.54296875" style="44" customWidth="1"/>
    <col min="13033" max="13033" width="14.453125" style="44" customWidth="1"/>
    <col min="13034" max="13034" width="0.54296875" style="44" customWidth="1"/>
    <col min="13035" max="13035" width="14.453125" style="44" customWidth="1"/>
    <col min="13036" max="13036" width="0.54296875" style="44" customWidth="1"/>
    <col min="13037" max="13037" width="14.453125" style="44" customWidth="1"/>
    <col min="13038" max="13038" width="0.54296875" style="44" customWidth="1"/>
    <col min="13039" max="13039" width="14.453125" style="44" customWidth="1"/>
    <col min="13040" max="13040" width="0.54296875" style="44" customWidth="1"/>
    <col min="13041" max="13041" width="14.453125" style="44" customWidth="1"/>
    <col min="13042" max="13042" width="3.54296875" style="44" customWidth="1"/>
    <col min="13043" max="13043" width="0.54296875" style="44" customWidth="1"/>
    <col min="13044" max="13044" width="14.453125" style="44" customWidth="1"/>
    <col min="13045" max="13045" width="0.54296875" style="44" customWidth="1"/>
    <col min="13046" max="13046" width="14.453125" style="44" customWidth="1"/>
    <col min="13047" max="13047" width="0.54296875" style="44" customWidth="1"/>
    <col min="13048" max="13048" width="14.453125" style="44" customWidth="1"/>
    <col min="13049" max="13049" width="0.54296875" style="44" customWidth="1"/>
    <col min="13050" max="13050" width="14.453125" style="44" customWidth="1"/>
    <col min="13051" max="13051" width="0.54296875" style="44" customWidth="1"/>
    <col min="13052" max="13052" width="14.453125" style="44" customWidth="1"/>
    <col min="13053" max="13053" width="0.54296875" style="44" customWidth="1"/>
    <col min="13054" max="13054" width="14.453125" style="44" customWidth="1"/>
    <col min="13055" max="13055" width="3.54296875" style="44" customWidth="1"/>
    <col min="13056" max="13284" width="9.1796875" style="44"/>
    <col min="13285" max="13285" width="45.54296875" style="44" bestFit="1" customWidth="1"/>
    <col min="13286" max="13286" width="0.54296875" style="44" customWidth="1"/>
    <col min="13287" max="13287" width="14.453125" style="44" customWidth="1"/>
    <col min="13288" max="13288" width="0.54296875" style="44" customWidth="1"/>
    <col min="13289" max="13289" width="14.453125" style="44" customWidth="1"/>
    <col min="13290" max="13290" width="0.54296875" style="44" customWidth="1"/>
    <col min="13291" max="13291" width="14.453125" style="44" customWidth="1"/>
    <col min="13292" max="13292" width="0.54296875" style="44" customWidth="1"/>
    <col min="13293" max="13293" width="14.453125" style="44" customWidth="1"/>
    <col min="13294" max="13294" width="0.54296875" style="44" customWidth="1"/>
    <col min="13295" max="13295" width="14.453125" style="44" customWidth="1"/>
    <col min="13296" max="13296" width="0.54296875" style="44" customWidth="1"/>
    <col min="13297" max="13297" width="14.453125" style="44" customWidth="1"/>
    <col min="13298" max="13298" width="3.54296875" style="44" customWidth="1"/>
    <col min="13299" max="13299" width="0.54296875" style="44" customWidth="1"/>
    <col min="13300" max="13300" width="14.453125" style="44" customWidth="1"/>
    <col min="13301" max="13301" width="0.54296875" style="44" customWidth="1"/>
    <col min="13302" max="13302" width="14.453125" style="44" customWidth="1"/>
    <col min="13303" max="13303" width="0.54296875" style="44" customWidth="1"/>
    <col min="13304" max="13304" width="14.453125" style="44" customWidth="1"/>
    <col min="13305" max="13305" width="0.54296875" style="44" customWidth="1"/>
    <col min="13306" max="13306" width="14.453125" style="44" customWidth="1"/>
    <col min="13307" max="13307" width="0.54296875" style="44" customWidth="1"/>
    <col min="13308" max="13308" width="14.453125" style="44" customWidth="1"/>
    <col min="13309" max="13309" width="0.54296875" style="44" customWidth="1"/>
    <col min="13310" max="13310" width="14.453125" style="44" customWidth="1"/>
    <col min="13311" max="13311" width="3.54296875" style="44" customWidth="1"/>
    <col min="13312" max="13540" width="9.1796875" style="44"/>
    <col min="13541" max="13541" width="45.54296875" style="44" bestFit="1" customWidth="1"/>
    <col min="13542" max="13542" width="0.54296875" style="44" customWidth="1"/>
    <col min="13543" max="13543" width="14.453125" style="44" customWidth="1"/>
    <col min="13544" max="13544" width="0.54296875" style="44" customWidth="1"/>
    <col min="13545" max="13545" width="14.453125" style="44" customWidth="1"/>
    <col min="13546" max="13546" width="0.54296875" style="44" customWidth="1"/>
    <col min="13547" max="13547" width="14.453125" style="44" customWidth="1"/>
    <col min="13548" max="13548" width="0.54296875" style="44" customWidth="1"/>
    <col min="13549" max="13549" width="14.453125" style="44" customWidth="1"/>
    <col min="13550" max="13550" width="0.54296875" style="44" customWidth="1"/>
    <col min="13551" max="13551" width="14.453125" style="44" customWidth="1"/>
    <col min="13552" max="13552" width="0.54296875" style="44" customWidth="1"/>
    <col min="13553" max="13553" width="14.453125" style="44" customWidth="1"/>
    <col min="13554" max="13554" width="3.54296875" style="44" customWidth="1"/>
    <col min="13555" max="13555" width="0.54296875" style="44" customWidth="1"/>
    <col min="13556" max="13556" width="14.453125" style="44" customWidth="1"/>
    <col min="13557" max="13557" width="0.54296875" style="44" customWidth="1"/>
    <col min="13558" max="13558" width="14.453125" style="44" customWidth="1"/>
    <col min="13559" max="13559" width="0.54296875" style="44" customWidth="1"/>
    <col min="13560" max="13560" width="14.453125" style="44" customWidth="1"/>
    <col min="13561" max="13561" width="0.54296875" style="44" customWidth="1"/>
    <col min="13562" max="13562" width="14.453125" style="44" customWidth="1"/>
    <col min="13563" max="13563" width="0.54296875" style="44" customWidth="1"/>
    <col min="13564" max="13564" width="14.453125" style="44" customWidth="1"/>
    <col min="13565" max="13565" width="0.54296875" style="44" customWidth="1"/>
    <col min="13566" max="13566" width="14.453125" style="44" customWidth="1"/>
    <col min="13567" max="13567" width="3.54296875" style="44" customWidth="1"/>
    <col min="13568" max="13796" width="9.1796875" style="44"/>
    <col min="13797" max="13797" width="45.54296875" style="44" bestFit="1" customWidth="1"/>
    <col min="13798" max="13798" width="0.54296875" style="44" customWidth="1"/>
    <col min="13799" max="13799" width="14.453125" style="44" customWidth="1"/>
    <col min="13800" max="13800" width="0.54296875" style="44" customWidth="1"/>
    <col min="13801" max="13801" width="14.453125" style="44" customWidth="1"/>
    <col min="13802" max="13802" width="0.54296875" style="44" customWidth="1"/>
    <col min="13803" max="13803" width="14.453125" style="44" customWidth="1"/>
    <col min="13804" max="13804" width="0.54296875" style="44" customWidth="1"/>
    <col min="13805" max="13805" width="14.453125" style="44" customWidth="1"/>
    <col min="13806" max="13806" width="0.54296875" style="44" customWidth="1"/>
    <col min="13807" max="13807" width="14.453125" style="44" customWidth="1"/>
    <col min="13808" max="13808" width="0.54296875" style="44" customWidth="1"/>
    <col min="13809" max="13809" width="14.453125" style="44" customWidth="1"/>
    <col min="13810" max="13810" width="3.54296875" style="44" customWidth="1"/>
    <col min="13811" max="13811" width="0.54296875" style="44" customWidth="1"/>
    <col min="13812" max="13812" width="14.453125" style="44" customWidth="1"/>
    <col min="13813" max="13813" width="0.54296875" style="44" customWidth="1"/>
    <col min="13814" max="13814" width="14.453125" style="44" customWidth="1"/>
    <col min="13815" max="13815" width="0.54296875" style="44" customWidth="1"/>
    <col min="13816" max="13816" width="14.453125" style="44" customWidth="1"/>
    <col min="13817" max="13817" width="0.54296875" style="44" customWidth="1"/>
    <col min="13818" max="13818" width="14.453125" style="44" customWidth="1"/>
    <col min="13819" max="13819" width="0.54296875" style="44" customWidth="1"/>
    <col min="13820" max="13820" width="14.453125" style="44" customWidth="1"/>
    <col min="13821" max="13821" width="0.54296875" style="44" customWidth="1"/>
    <col min="13822" max="13822" width="14.453125" style="44" customWidth="1"/>
    <col min="13823" max="13823" width="3.54296875" style="44" customWidth="1"/>
    <col min="13824" max="14052" width="9.1796875" style="44"/>
    <col min="14053" max="14053" width="45.54296875" style="44" bestFit="1" customWidth="1"/>
    <col min="14054" max="14054" width="0.54296875" style="44" customWidth="1"/>
    <col min="14055" max="14055" width="14.453125" style="44" customWidth="1"/>
    <col min="14056" max="14056" width="0.54296875" style="44" customWidth="1"/>
    <col min="14057" max="14057" width="14.453125" style="44" customWidth="1"/>
    <col min="14058" max="14058" width="0.54296875" style="44" customWidth="1"/>
    <col min="14059" max="14059" width="14.453125" style="44" customWidth="1"/>
    <col min="14060" max="14060" width="0.54296875" style="44" customWidth="1"/>
    <col min="14061" max="14061" width="14.453125" style="44" customWidth="1"/>
    <col min="14062" max="14062" width="0.54296875" style="44" customWidth="1"/>
    <col min="14063" max="14063" width="14.453125" style="44" customWidth="1"/>
    <col min="14064" max="14064" width="0.54296875" style="44" customWidth="1"/>
    <col min="14065" max="14065" width="14.453125" style="44" customWidth="1"/>
    <col min="14066" max="14066" width="3.54296875" style="44" customWidth="1"/>
    <col min="14067" max="14067" width="0.54296875" style="44" customWidth="1"/>
    <col min="14068" max="14068" width="14.453125" style="44" customWidth="1"/>
    <col min="14069" max="14069" width="0.54296875" style="44" customWidth="1"/>
    <col min="14070" max="14070" width="14.453125" style="44" customWidth="1"/>
    <col min="14071" max="14071" width="0.54296875" style="44" customWidth="1"/>
    <col min="14072" max="14072" width="14.453125" style="44" customWidth="1"/>
    <col min="14073" max="14073" width="0.54296875" style="44" customWidth="1"/>
    <col min="14074" max="14074" width="14.453125" style="44" customWidth="1"/>
    <col min="14075" max="14075" width="0.54296875" style="44" customWidth="1"/>
    <col min="14076" max="14076" width="14.453125" style="44" customWidth="1"/>
    <col min="14077" max="14077" width="0.54296875" style="44" customWidth="1"/>
    <col min="14078" max="14078" width="14.453125" style="44" customWidth="1"/>
    <col min="14079" max="14079" width="3.54296875" style="44" customWidth="1"/>
    <col min="14080" max="14308" width="9.1796875" style="44"/>
    <col min="14309" max="14309" width="45.54296875" style="44" bestFit="1" customWidth="1"/>
    <col min="14310" max="14310" width="0.54296875" style="44" customWidth="1"/>
    <col min="14311" max="14311" width="14.453125" style="44" customWidth="1"/>
    <col min="14312" max="14312" width="0.54296875" style="44" customWidth="1"/>
    <col min="14313" max="14313" width="14.453125" style="44" customWidth="1"/>
    <col min="14314" max="14314" width="0.54296875" style="44" customWidth="1"/>
    <col min="14315" max="14315" width="14.453125" style="44" customWidth="1"/>
    <col min="14316" max="14316" width="0.54296875" style="44" customWidth="1"/>
    <col min="14317" max="14317" width="14.453125" style="44" customWidth="1"/>
    <col min="14318" max="14318" width="0.54296875" style="44" customWidth="1"/>
    <col min="14319" max="14319" width="14.453125" style="44" customWidth="1"/>
    <col min="14320" max="14320" width="0.54296875" style="44" customWidth="1"/>
    <col min="14321" max="14321" width="14.453125" style="44" customWidth="1"/>
    <col min="14322" max="14322" width="3.54296875" style="44" customWidth="1"/>
    <col min="14323" max="14323" width="0.54296875" style="44" customWidth="1"/>
    <col min="14324" max="14324" width="14.453125" style="44" customWidth="1"/>
    <col min="14325" max="14325" width="0.54296875" style="44" customWidth="1"/>
    <col min="14326" max="14326" width="14.453125" style="44" customWidth="1"/>
    <col min="14327" max="14327" width="0.54296875" style="44" customWidth="1"/>
    <col min="14328" max="14328" width="14.453125" style="44" customWidth="1"/>
    <col min="14329" max="14329" width="0.54296875" style="44" customWidth="1"/>
    <col min="14330" max="14330" width="14.453125" style="44" customWidth="1"/>
    <col min="14331" max="14331" width="0.54296875" style="44" customWidth="1"/>
    <col min="14332" max="14332" width="14.453125" style="44" customWidth="1"/>
    <col min="14333" max="14333" width="0.54296875" style="44" customWidth="1"/>
    <col min="14334" max="14334" width="14.453125" style="44" customWidth="1"/>
    <col min="14335" max="14335" width="3.54296875" style="44" customWidth="1"/>
    <col min="14336" max="14564" width="9.1796875" style="44"/>
    <col min="14565" max="14565" width="45.54296875" style="44" bestFit="1" customWidth="1"/>
    <col min="14566" max="14566" width="0.54296875" style="44" customWidth="1"/>
    <col min="14567" max="14567" width="14.453125" style="44" customWidth="1"/>
    <col min="14568" max="14568" width="0.54296875" style="44" customWidth="1"/>
    <col min="14569" max="14569" width="14.453125" style="44" customWidth="1"/>
    <col min="14570" max="14570" width="0.54296875" style="44" customWidth="1"/>
    <col min="14571" max="14571" width="14.453125" style="44" customWidth="1"/>
    <col min="14572" max="14572" width="0.54296875" style="44" customWidth="1"/>
    <col min="14573" max="14573" width="14.453125" style="44" customWidth="1"/>
    <col min="14574" max="14574" width="0.54296875" style="44" customWidth="1"/>
    <col min="14575" max="14575" width="14.453125" style="44" customWidth="1"/>
    <col min="14576" max="14576" width="0.54296875" style="44" customWidth="1"/>
    <col min="14577" max="14577" width="14.453125" style="44" customWidth="1"/>
    <col min="14578" max="14578" width="3.54296875" style="44" customWidth="1"/>
    <col min="14579" max="14579" width="0.54296875" style="44" customWidth="1"/>
    <col min="14580" max="14580" width="14.453125" style="44" customWidth="1"/>
    <col min="14581" max="14581" width="0.54296875" style="44" customWidth="1"/>
    <col min="14582" max="14582" width="14.453125" style="44" customWidth="1"/>
    <col min="14583" max="14583" width="0.54296875" style="44" customWidth="1"/>
    <col min="14584" max="14584" width="14.453125" style="44" customWidth="1"/>
    <col min="14585" max="14585" width="0.54296875" style="44" customWidth="1"/>
    <col min="14586" max="14586" width="14.453125" style="44" customWidth="1"/>
    <col min="14587" max="14587" width="0.54296875" style="44" customWidth="1"/>
    <col min="14588" max="14588" width="14.453125" style="44" customWidth="1"/>
    <col min="14589" max="14589" width="0.54296875" style="44" customWidth="1"/>
    <col min="14590" max="14590" width="14.453125" style="44" customWidth="1"/>
    <col min="14591" max="14591" width="3.54296875" style="44" customWidth="1"/>
    <col min="14592" max="14820" width="9.1796875" style="44"/>
    <col min="14821" max="14821" width="45.54296875" style="44" bestFit="1" customWidth="1"/>
    <col min="14822" max="14822" width="0.54296875" style="44" customWidth="1"/>
    <col min="14823" max="14823" width="14.453125" style="44" customWidth="1"/>
    <col min="14824" max="14824" width="0.54296875" style="44" customWidth="1"/>
    <col min="14825" max="14825" width="14.453125" style="44" customWidth="1"/>
    <col min="14826" max="14826" width="0.54296875" style="44" customWidth="1"/>
    <col min="14827" max="14827" width="14.453125" style="44" customWidth="1"/>
    <col min="14828" max="14828" width="0.54296875" style="44" customWidth="1"/>
    <col min="14829" max="14829" width="14.453125" style="44" customWidth="1"/>
    <col min="14830" max="14830" width="0.54296875" style="44" customWidth="1"/>
    <col min="14831" max="14831" width="14.453125" style="44" customWidth="1"/>
    <col min="14832" max="14832" width="0.54296875" style="44" customWidth="1"/>
    <col min="14833" max="14833" width="14.453125" style="44" customWidth="1"/>
    <col min="14834" max="14834" width="3.54296875" style="44" customWidth="1"/>
    <col min="14835" max="14835" width="0.54296875" style="44" customWidth="1"/>
    <col min="14836" max="14836" width="14.453125" style="44" customWidth="1"/>
    <col min="14837" max="14837" width="0.54296875" style="44" customWidth="1"/>
    <col min="14838" max="14838" width="14.453125" style="44" customWidth="1"/>
    <col min="14839" max="14839" width="0.54296875" style="44" customWidth="1"/>
    <col min="14840" max="14840" width="14.453125" style="44" customWidth="1"/>
    <col min="14841" max="14841" width="0.54296875" style="44" customWidth="1"/>
    <col min="14842" max="14842" width="14.453125" style="44" customWidth="1"/>
    <col min="14843" max="14843" width="0.54296875" style="44" customWidth="1"/>
    <col min="14844" max="14844" width="14.453125" style="44" customWidth="1"/>
    <col min="14845" max="14845" width="0.54296875" style="44" customWidth="1"/>
    <col min="14846" max="14846" width="14.453125" style="44" customWidth="1"/>
    <col min="14847" max="14847" width="3.54296875" style="44" customWidth="1"/>
    <col min="14848" max="15076" width="9.1796875" style="44"/>
    <col min="15077" max="15077" width="45.54296875" style="44" bestFit="1" customWidth="1"/>
    <col min="15078" max="15078" width="0.54296875" style="44" customWidth="1"/>
    <col min="15079" max="15079" width="14.453125" style="44" customWidth="1"/>
    <col min="15080" max="15080" width="0.54296875" style="44" customWidth="1"/>
    <col min="15081" max="15081" width="14.453125" style="44" customWidth="1"/>
    <col min="15082" max="15082" width="0.54296875" style="44" customWidth="1"/>
    <col min="15083" max="15083" width="14.453125" style="44" customWidth="1"/>
    <col min="15084" max="15084" width="0.54296875" style="44" customWidth="1"/>
    <col min="15085" max="15085" width="14.453125" style="44" customWidth="1"/>
    <col min="15086" max="15086" width="0.54296875" style="44" customWidth="1"/>
    <col min="15087" max="15087" width="14.453125" style="44" customWidth="1"/>
    <col min="15088" max="15088" width="0.54296875" style="44" customWidth="1"/>
    <col min="15089" max="15089" width="14.453125" style="44" customWidth="1"/>
    <col min="15090" max="15090" width="3.54296875" style="44" customWidth="1"/>
    <col min="15091" max="15091" width="0.54296875" style="44" customWidth="1"/>
    <col min="15092" max="15092" width="14.453125" style="44" customWidth="1"/>
    <col min="15093" max="15093" width="0.54296875" style="44" customWidth="1"/>
    <col min="15094" max="15094" width="14.453125" style="44" customWidth="1"/>
    <col min="15095" max="15095" width="0.54296875" style="44" customWidth="1"/>
    <col min="15096" max="15096" width="14.453125" style="44" customWidth="1"/>
    <col min="15097" max="15097" width="0.54296875" style="44" customWidth="1"/>
    <col min="15098" max="15098" width="14.453125" style="44" customWidth="1"/>
    <col min="15099" max="15099" width="0.54296875" style="44" customWidth="1"/>
    <col min="15100" max="15100" width="14.453125" style="44" customWidth="1"/>
    <col min="15101" max="15101" width="0.54296875" style="44" customWidth="1"/>
    <col min="15102" max="15102" width="14.453125" style="44" customWidth="1"/>
    <col min="15103" max="15103" width="3.54296875" style="44" customWidth="1"/>
    <col min="15104" max="15332" width="9.1796875" style="44"/>
    <col min="15333" max="15333" width="45.54296875" style="44" bestFit="1" customWidth="1"/>
    <col min="15334" max="15334" width="0.54296875" style="44" customWidth="1"/>
    <col min="15335" max="15335" width="14.453125" style="44" customWidth="1"/>
    <col min="15336" max="15336" width="0.54296875" style="44" customWidth="1"/>
    <col min="15337" max="15337" width="14.453125" style="44" customWidth="1"/>
    <col min="15338" max="15338" width="0.54296875" style="44" customWidth="1"/>
    <col min="15339" max="15339" width="14.453125" style="44" customWidth="1"/>
    <col min="15340" max="15340" width="0.54296875" style="44" customWidth="1"/>
    <col min="15341" max="15341" width="14.453125" style="44" customWidth="1"/>
    <col min="15342" max="15342" width="0.54296875" style="44" customWidth="1"/>
    <col min="15343" max="15343" width="14.453125" style="44" customWidth="1"/>
    <col min="15344" max="15344" width="0.54296875" style="44" customWidth="1"/>
    <col min="15345" max="15345" width="14.453125" style="44" customWidth="1"/>
    <col min="15346" max="15346" width="3.54296875" style="44" customWidth="1"/>
    <col min="15347" max="15347" width="0.54296875" style="44" customWidth="1"/>
    <col min="15348" max="15348" width="14.453125" style="44" customWidth="1"/>
    <col min="15349" max="15349" width="0.54296875" style="44" customWidth="1"/>
    <col min="15350" max="15350" width="14.453125" style="44" customWidth="1"/>
    <col min="15351" max="15351" width="0.54296875" style="44" customWidth="1"/>
    <col min="15352" max="15352" width="14.453125" style="44" customWidth="1"/>
    <col min="15353" max="15353" width="0.54296875" style="44" customWidth="1"/>
    <col min="15354" max="15354" width="14.453125" style="44" customWidth="1"/>
    <col min="15355" max="15355" width="0.54296875" style="44" customWidth="1"/>
    <col min="15356" max="15356" width="14.453125" style="44" customWidth="1"/>
    <col min="15357" max="15357" width="0.54296875" style="44" customWidth="1"/>
    <col min="15358" max="15358" width="14.453125" style="44" customWidth="1"/>
    <col min="15359" max="15359" width="3.54296875" style="44" customWidth="1"/>
    <col min="15360" max="15588" width="9.1796875" style="44"/>
    <col min="15589" max="15589" width="45.54296875" style="44" bestFit="1" customWidth="1"/>
    <col min="15590" max="15590" width="0.54296875" style="44" customWidth="1"/>
    <col min="15591" max="15591" width="14.453125" style="44" customWidth="1"/>
    <col min="15592" max="15592" width="0.54296875" style="44" customWidth="1"/>
    <col min="15593" max="15593" width="14.453125" style="44" customWidth="1"/>
    <col min="15594" max="15594" width="0.54296875" style="44" customWidth="1"/>
    <col min="15595" max="15595" width="14.453125" style="44" customWidth="1"/>
    <col min="15596" max="15596" width="0.54296875" style="44" customWidth="1"/>
    <col min="15597" max="15597" width="14.453125" style="44" customWidth="1"/>
    <col min="15598" max="15598" width="0.54296875" style="44" customWidth="1"/>
    <col min="15599" max="15599" width="14.453125" style="44" customWidth="1"/>
    <col min="15600" max="15600" width="0.54296875" style="44" customWidth="1"/>
    <col min="15601" max="15601" width="14.453125" style="44" customWidth="1"/>
    <col min="15602" max="15602" width="3.54296875" style="44" customWidth="1"/>
    <col min="15603" max="15603" width="0.54296875" style="44" customWidth="1"/>
    <col min="15604" max="15604" width="14.453125" style="44" customWidth="1"/>
    <col min="15605" max="15605" width="0.54296875" style="44" customWidth="1"/>
    <col min="15606" max="15606" width="14.453125" style="44" customWidth="1"/>
    <col min="15607" max="15607" width="0.54296875" style="44" customWidth="1"/>
    <col min="15608" max="15608" width="14.453125" style="44" customWidth="1"/>
    <col min="15609" max="15609" width="0.54296875" style="44" customWidth="1"/>
    <col min="15610" max="15610" width="14.453125" style="44" customWidth="1"/>
    <col min="15611" max="15611" width="0.54296875" style="44" customWidth="1"/>
    <col min="15612" max="15612" width="14.453125" style="44" customWidth="1"/>
    <col min="15613" max="15613" width="0.54296875" style="44" customWidth="1"/>
    <col min="15614" max="15614" width="14.453125" style="44" customWidth="1"/>
    <col min="15615" max="15615" width="3.54296875" style="44" customWidth="1"/>
    <col min="15616" max="15844" width="9.1796875" style="44"/>
    <col min="15845" max="15845" width="45.54296875" style="44" bestFit="1" customWidth="1"/>
    <col min="15846" max="15846" width="0.54296875" style="44" customWidth="1"/>
    <col min="15847" max="15847" width="14.453125" style="44" customWidth="1"/>
    <col min="15848" max="15848" width="0.54296875" style="44" customWidth="1"/>
    <col min="15849" max="15849" width="14.453125" style="44" customWidth="1"/>
    <col min="15850" max="15850" width="0.54296875" style="44" customWidth="1"/>
    <col min="15851" max="15851" width="14.453125" style="44" customWidth="1"/>
    <col min="15852" max="15852" width="0.54296875" style="44" customWidth="1"/>
    <col min="15853" max="15853" width="14.453125" style="44" customWidth="1"/>
    <col min="15854" max="15854" width="0.54296875" style="44" customWidth="1"/>
    <col min="15855" max="15855" width="14.453125" style="44" customWidth="1"/>
    <col min="15856" max="15856" width="0.54296875" style="44" customWidth="1"/>
    <col min="15857" max="15857" width="14.453125" style="44" customWidth="1"/>
    <col min="15858" max="15858" width="3.54296875" style="44" customWidth="1"/>
    <col min="15859" max="15859" width="0.54296875" style="44" customWidth="1"/>
    <col min="15860" max="15860" width="14.453125" style="44" customWidth="1"/>
    <col min="15861" max="15861" width="0.54296875" style="44" customWidth="1"/>
    <col min="15862" max="15862" width="14.453125" style="44" customWidth="1"/>
    <col min="15863" max="15863" width="0.54296875" style="44" customWidth="1"/>
    <col min="15864" max="15864" width="14.453125" style="44" customWidth="1"/>
    <col min="15865" max="15865" width="0.54296875" style="44" customWidth="1"/>
    <col min="15866" max="15866" width="14.453125" style="44" customWidth="1"/>
    <col min="15867" max="15867" width="0.54296875" style="44" customWidth="1"/>
    <col min="15868" max="15868" width="14.453125" style="44" customWidth="1"/>
    <col min="15869" max="15869" width="0.54296875" style="44" customWidth="1"/>
    <col min="15870" max="15870" width="14.453125" style="44" customWidth="1"/>
    <col min="15871" max="15871" width="3.54296875" style="44" customWidth="1"/>
    <col min="15872" max="16100" width="9.1796875" style="44"/>
    <col min="16101" max="16101" width="45.54296875" style="44" bestFit="1" customWidth="1"/>
    <col min="16102" max="16102" width="0.54296875" style="44" customWidth="1"/>
    <col min="16103" max="16103" width="14.453125" style="44" customWidth="1"/>
    <col min="16104" max="16104" width="0.54296875" style="44" customWidth="1"/>
    <col min="16105" max="16105" width="14.453125" style="44" customWidth="1"/>
    <col min="16106" max="16106" width="0.54296875" style="44" customWidth="1"/>
    <col min="16107" max="16107" width="14.453125" style="44" customWidth="1"/>
    <col min="16108" max="16108" width="0.54296875" style="44" customWidth="1"/>
    <col min="16109" max="16109" width="14.453125" style="44" customWidth="1"/>
    <col min="16110" max="16110" width="0.54296875" style="44" customWidth="1"/>
    <col min="16111" max="16111" width="14.453125" style="44" customWidth="1"/>
    <col min="16112" max="16112" width="0.54296875" style="44" customWidth="1"/>
    <col min="16113" max="16113" width="14.453125" style="44" customWidth="1"/>
    <col min="16114" max="16114" width="3.54296875" style="44" customWidth="1"/>
    <col min="16115" max="16115" width="0.54296875" style="44" customWidth="1"/>
    <col min="16116" max="16116" width="14.453125" style="44" customWidth="1"/>
    <col min="16117" max="16117" width="0.54296875" style="44" customWidth="1"/>
    <col min="16118" max="16118" width="14.453125" style="44" customWidth="1"/>
    <col min="16119" max="16119" width="0.54296875" style="44" customWidth="1"/>
    <col min="16120" max="16120" width="14.453125" style="44" customWidth="1"/>
    <col min="16121" max="16121" width="0.54296875" style="44" customWidth="1"/>
    <col min="16122" max="16122" width="14.453125" style="44" customWidth="1"/>
    <col min="16123" max="16123" width="0.54296875" style="44" customWidth="1"/>
    <col min="16124" max="16124" width="14.453125" style="44" customWidth="1"/>
    <col min="16125" max="16125" width="0.54296875" style="44" customWidth="1"/>
    <col min="16126" max="16126" width="14.453125" style="44" customWidth="1"/>
    <col min="16127" max="16127" width="3.54296875" style="44" customWidth="1"/>
    <col min="16128" max="16368" width="9.1796875" style="44"/>
    <col min="16369" max="16384" width="8.54296875" style="44" customWidth="1"/>
  </cols>
  <sheetData>
    <row r="1" spans="1:10" x14ac:dyDescent="0.35">
      <c r="A1" s="47" t="s">
        <v>135</v>
      </c>
    </row>
    <row r="2" spans="1:10" x14ac:dyDescent="0.35">
      <c r="A2" s="43" t="s">
        <v>136</v>
      </c>
      <c r="C2" s="45"/>
      <c r="D2" s="45"/>
      <c r="E2" s="45"/>
      <c r="G2" s="45"/>
      <c r="H2" s="45"/>
    </row>
    <row r="3" spans="1:10" ht="15" thickBot="1" x14ac:dyDescent="0.4"/>
    <row r="4" spans="1:10" x14ac:dyDescent="0.35">
      <c r="B4" s="142" t="s">
        <v>137</v>
      </c>
      <c r="C4" s="143"/>
      <c r="D4" s="143"/>
      <c r="E4" s="144"/>
      <c r="F4" s="145" t="s">
        <v>138</v>
      </c>
      <c r="G4" s="146"/>
      <c r="H4" s="146"/>
      <c r="I4" s="146"/>
      <c r="J4" s="147"/>
    </row>
    <row r="5" spans="1:10" s="75" customFormat="1" ht="29" x14ac:dyDescent="0.35">
      <c r="B5" s="66" t="s">
        <v>139</v>
      </c>
      <c r="C5" s="80" t="s">
        <v>90</v>
      </c>
      <c r="D5" s="81" t="s">
        <v>93</v>
      </c>
      <c r="E5" s="82" t="s">
        <v>140</v>
      </c>
      <c r="F5" s="66" t="s">
        <v>99</v>
      </c>
      <c r="G5" s="58" t="s">
        <v>101</v>
      </c>
      <c r="H5" s="80" t="s">
        <v>103</v>
      </c>
      <c r="I5" s="81" t="s">
        <v>106</v>
      </c>
      <c r="J5" s="119" t="s">
        <v>108</v>
      </c>
    </row>
    <row r="6" spans="1:10" ht="15" thickBot="1" x14ac:dyDescent="0.4">
      <c r="A6" s="48" t="s">
        <v>141</v>
      </c>
      <c r="B6" s="71">
        <v>35000000</v>
      </c>
      <c r="C6" s="72">
        <v>29160000</v>
      </c>
      <c r="D6" s="73">
        <v>5840000</v>
      </c>
      <c r="E6" s="74">
        <v>660000</v>
      </c>
      <c r="F6" s="71">
        <v>3500</v>
      </c>
      <c r="G6" s="72">
        <v>4200</v>
      </c>
      <c r="H6" s="72">
        <v>3010</v>
      </c>
      <c r="I6" s="72">
        <v>215</v>
      </c>
      <c r="J6" s="74">
        <v>275</v>
      </c>
    </row>
    <row r="7" spans="1:10" x14ac:dyDescent="0.35">
      <c r="A7" s="57" t="s">
        <v>142</v>
      </c>
      <c r="C7" s="148">
        <f>B6-SUM(C6:D6)</f>
        <v>0</v>
      </c>
      <c r="D7" s="148"/>
      <c r="E7" s="70"/>
      <c r="H7" s="148">
        <f>F6-SUM(H6:J6)</f>
        <v>0</v>
      </c>
      <c r="I7" s="148"/>
      <c r="J7" s="148"/>
    </row>
    <row r="9" spans="1:10" ht="15" thickBot="1" x14ac:dyDescent="0.4"/>
    <row r="10" spans="1:10" x14ac:dyDescent="0.35">
      <c r="B10" s="142" t="s">
        <v>137</v>
      </c>
      <c r="C10" s="143"/>
      <c r="D10" s="143"/>
      <c r="E10" s="144"/>
      <c r="F10" s="145" t="s">
        <v>138</v>
      </c>
      <c r="G10" s="146"/>
      <c r="H10" s="146"/>
      <c r="I10" s="146"/>
      <c r="J10" s="147"/>
    </row>
    <row r="11" spans="1:10" ht="30" x14ac:dyDescent="0.45">
      <c r="A11" s="68" t="s">
        <v>143</v>
      </c>
      <c r="B11" s="66" t="s">
        <v>139</v>
      </c>
      <c r="C11" s="80" t="s">
        <v>90</v>
      </c>
      <c r="D11" s="81" t="s">
        <v>93</v>
      </c>
      <c r="E11" s="82" t="s">
        <v>140</v>
      </c>
      <c r="F11" s="66" t="s">
        <v>99</v>
      </c>
      <c r="G11" s="58" t="s">
        <v>101</v>
      </c>
      <c r="H11" s="80" t="s">
        <v>103</v>
      </c>
      <c r="I11" s="81" t="s">
        <v>106</v>
      </c>
      <c r="J11" s="119" t="s">
        <v>108</v>
      </c>
    </row>
    <row r="12" spans="1:10" x14ac:dyDescent="0.35">
      <c r="A12" s="44" t="s">
        <v>144</v>
      </c>
      <c r="B12" s="67">
        <v>5000000</v>
      </c>
      <c r="C12" s="65">
        <v>4300000</v>
      </c>
      <c r="D12" s="65">
        <v>700000</v>
      </c>
      <c r="E12" s="78"/>
      <c r="F12" s="67">
        <v>500</v>
      </c>
      <c r="G12" s="64">
        <v>500</v>
      </c>
      <c r="H12" s="64">
        <v>450</v>
      </c>
      <c r="I12" s="64">
        <v>25</v>
      </c>
      <c r="J12" s="120">
        <v>25</v>
      </c>
    </row>
    <row r="13" spans="1:10" x14ac:dyDescent="0.35">
      <c r="A13" s="44" t="s">
        <v>145</v>
      </c>
      <c r="B13" s="67">
        <v>5000000</v>
      </c>
      <c r="C13" s="65">
        <v>4300000</v>
      </c>
      <c r="D13" s="65">
        <v>700000</v>
      </c>
      <c r="E13" s="78"/>
      <c r="F13" s="67">
        <v>500</v>
      </c>
      <c r="G13" s="64">
        <v>500</v>
      </c>
      <c r="H13" s="64">
        <v>450</v>
      </c>
      <c r="I13" s="64">
        <v>25</v>
      </c>
      <c r="J13" s="120">
        <v>25</v>
      </c>
    </row>
    <row r="14" spans="1:10" x14ac:dyDescent="0.35">
      <c r="A14" s="44" t="s">
        <v>146</v>
      </c>
      <c r="B14" s="67">
        <v>5000000</v>
      </c>
      <c r="C14" s="65">
        <v>4300000</v>
      </c>
      <c r="D14" s="65">
        <v>700000</v>
      </c>
      <c r="E14" s="78"/>
      <c r="F14" s="67">
        <v>500</v>
      </c>
      <c r="G14" s="64">
        <v>500</v>
      </c>
      <c r="H14" s="64">
        <v>410</v>
      </c>
      <c r="I14" s="64">
        <v>25</v>
      </c>
      <c r="J14" s="120">
        <v>65</v>
      </c>
    </row>
    <row r="15" spans="1:10" x14ac:dyDescent="0.35">
      <c r="A15" s="44" t="s">
        <v>147</v>
      </c>
      <c r="B15" s="67">
        <v>5000000</v>
      </c>
      <c r="C15" s="65">
        <v>4300000</v>
      </c>
      <c r="D15" s="65">
        <v>700000</v>
      </c>
      <c r="E15" s="78"/>
      <c r="F15" s="67">
        <v>500</v>
      </c>
      <c r="G15" s="64">
        <v>500</v>
      </c>
      <c r="H15" s="64">
        <v>450</v>
      </c>
      <c r="I15" s="64">
        <v>25</v>
      </c>
      <c r="J15" s="120">
        <v>25</v>
      </c>
    </row>
    <row r="16" spans="1:10" x14ac:dyDescent="0.35">
      <c r="A16" s="44" t="s">
        <v>148</v>
      </c>
      <c r="B16" s="67">
        <v>3000000</v>
      </c>
      <c r="C16" s="65">
        <v>2360000</v>
      </c>
      <c r="D16" s="65">
        <v>640000</v>
      </c>
      <c r="E16" s="78"/>
      <c r="F16" s="67">
        <v>300</v>
      </c>
      <c r="G16" s="64">
        <v>500</v>
      </c>
      <c r="H16" s="64">
        <v>250</v>
      </c>
      <c r="I16" s="64">
        <v>25</v>
      </c>
      <c r="J16" s="120">
        <v>25</v>
      </c>
    </row>
    <row r="17" spans="1:10" x14ac:dyDescent="0.35">
      <c r="A17" s="44" t="s">
        <v>149</v>
      </c>
      <c r="B17" s="67">
        <v>3000000</v>
      </c>
      <c r="C17" s="65">
        <v>2400000</v>
      </c>
      <c r="D17" s="65">
        <v>600000</v>
      </c>
      <c r="E17" s="78"/>
      <c r="F17" s="67">
        <v>300</v>
      </c>
      <c r="G17" s="64">
        <v>500</v>
      </c>
      <c r="H17" s="64">
        <v>250</v>
      </c>
      <c r="I17" s="64">
        <v>25</v>
      </c>
      <c r="J17" s="120">
        <v>25</v>
      </c>
    </row>
    <row r="18" spans="1:10" x14ac:dyDescent="0.35">
      <c r="A18" s="44" t="s">
        <v>150</v>
      </c>
      <c r="B18" s="67">
        <v>3000000</v>
      </c>
      <c r="C18" s="65">
        <v>2400000</v>
      </c>
      <c r="D18" s="65">
        <v>600000</v>
      </c>
      <c r="E18" s="78"/>
      <c r="F18" s="67">
        <v>300</v>
      </c>
      <c r="G18" s="64">
        <v>400</v>
      </c>
      <c r="H18" s="64">
        <v>250</v>
      </c>
      <c r="I18" s="64">
        <v>25</v>
      </c>
      <c r="J18" s="120">
        <v>25</v>
      </c>
    </row>
    <row r="19" spans="1:10" x14ac:dyDescent="0.35">
      <c r="A19" s="44" t="s">
        <v>151</v>
      </c>
      <c r="B19" s="67">
        <v>3000000</v>
      </c>
      <c r="C19" s="65">
        <v>2400000</v>
      </c>
      <c r="D19" s="65">
        <v>600000</v>
      </c>
      <c r="E19" s="78"/>
      <c r="F19" s="67">
        <v>300</v>
      </c>
      <c r="G19" s="64">
        <v>400</v>
      </c>
      <c r="H19" s="64">
        <v>250</v>
      </c>
      <c r="I19" s="64">
        <v>25</v>
      </c>
      <c r="J19" s="120">
        <v>25</v>
      </c>
    </row>
    <row r="20" spans="1:10" x14ac:dyDescent="0.35">
      <c r="A20" s="44" t="s">
        <v>152</v>
      </c>
      <c r="B20" s="67">
        <v>3000000</v>
      </c>
      <c r="C20" s="65">
        <v>2400000</v>
      </c>
      <c r="D20" s="65">
        <v>600000</v>
      </c>
      <c r="E20" s="78"/>
      <c r="F20" s="67">
        <v>300</v>
      </c>
      <c r="G20" s="64">
        <v>400</v>
      </c>
      <c r="H20" s="64">
        <v>250</v>
      </c>
      <c r="I20" s="64">
        <v>15</v>
      </c>
      <c r="J20" s="120">
        <v>35</v>
      </c>
    </row>
    <row r="21" spans="1:10" ht="15" thickBot="1" x14ac:dyDescent="0.4">
      <c r="A21" s="48" t="s">
        <v>141</v>
      </c>
      <c r="B21" s="52">
        <f>SUM(B12:B20)</f>
        <v>35000000</v>
      </c>
      <c r="C21" s="56">
        <f>SUM(C12:C20)</f>
        <v>29160000</v>
      </c>
      <c r="D21" s="56">
        <f t="shared" ref="D21" si="0">SUM(D12:D20)</f>
        <v>5840000</v>
      </c>
      <c r="E21" s="79"/>
      <c r="F21" s="52">
        <f t="shared" ref="F21:J21" si="1">SUM(F12:F20)</f>
        <v>3500</v>
      </c>
      <c r="G21" s="56">
        <f t="shared" si="1"/>
        <v>4200</v>
      </c>
      <c r="H21" s="56">
        <f t="shared" si="1"/>
        <v>3010</v>
      </c>
      <c r="I21" s="56">
        <f t="shared" si="1"/>
        <v>215</v>
      </c>
      <c r="J21" s="121">
        <f t="shared" si="1"/>
        <v>275</v>
      </c>
    </row>
    <row r="22" spans="1:10" x14ac:dyDescent="0.35">
      <c r="A22" s="57" t="s">
        <v>142</v>
      </c>
      <c r="B22" s="57">
        <f>B21-B6</f>
        <v>0</v>
      </c>
      <c r="C22" s="57">
        <f>C21-C6</f>
        <v>0</v>
      </c>
      <c r="D22" s="57">
        <f>D21-D6</f>
        <v>0</v>
      </c>
      <c r="E22" s="57"/>
      <c r="F22" s="57">
        <f t="shared" ref="F22:J22" si="2">F21-F6</f>
        <v>0</v>
      </c>
      <c r="G22" s="57">
        <f t="shared" si="2"/>
        <v>0</v>
      </c>
      <c r="H22" s="57">
        <f t="shared" si="2"/>
        <v>0</v>
      </c>
      <c r="I22" s="57">
        <f t="shared" si="2"/>
        <v>0</v>
      </c>
      <c r="J22" s="57">
        <f t="shared" si="2"/>
        <v>0</v>
      </c>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6" orientation="landscape" r:id="rId1"/>
  <headerFooter>
    <oddHeader>&amp;CUnrestricted</oddHeader>
    <oddFooter>&amp;L&amp;F&amp;CPage &amp;P&amp;R&amp;D&amp;T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74E9-47C7-43BE-95AB-7BB3C8347A49}">
  <sheetPr codeName="Sheet25">
    <tabColor rgb="FF00B0F0"/>
    <pageSetUpPr fitToPage="1"/>
  </sheetPr>
  <dimension ref="A1:J32"/>
  <sheetViews>
    <sheetView zoomScale="80" zoomScaleNormal="130" workbookViewId="0">
      <selection activeCell="I28" sqref="I28"/>
    </sheetView>
  </sheetViews>
  <sheetFormatPr defaultRowHeight="14.5" x14ac:dyDescent="0.35"/>
  <cols>
    <col min="1" max="1" width="47.54296875" style="44" customWidth="1"/>
    <col min="2" max="4" width="11.54296875" style="44" customWidth="1"/>
    <col min="5" max="5" width="11.26953125" style="44" customWidth="1"/>
    <col min="6" max="6" width="11.54296875" style="44" customWidth="1"/>
    <col min="7" max="7" width="13" style="44" customWidth="1"/>
    <col min="8" max="8" width="12.453125" style="44" customWidth="1"/>
    <col min="9" max="9" width="15.1796875" style="44" customWidth="1"/>
    <col min="10" max="10" width="13.1796875" style="44" customWidth="1"/>
    <col min="11" max="229" width="9.1796875" style="44"/>
    <col min="230" max="230" width="45.54296875" style="44" bestFit="1" customWidth="1"/>
    <col min="231" max="231" width="0.54296875" style="44" customWidth="1"/>
    <col min="232" max="232" width="14.453125" style="44" customWidth="1"/>
    <col min="233" max="233" width="0.54296875" style="44" customWidth="1"/>
    <col min="234" max="234" width="14.453125" style="44" customWidth="1"/>
    <col min="235" max="235" width="0.54296875" style="44" customWidth="1"/>
    <col min="236" max="236" width="14.453125" style="44" customWidth="1"/>
    <col min="237" max="237" width="0.54296875" style="44" customWidth="1"/>
    <col min="238" max="238" width="14.453125" style="44" customWidth="1"/>
    <col min="239" max="239" width="0.54296875" style="44" customWidth="1"/>
    <col min="240" max="240" width="14.453125" style="44" customWidth="1"/>
    <col min="241" max="241" width="0.54296875" style="44" customWidth="1"/>
    <col min="242" max="242" width="14.453125" style="44" customWidth="1"/>
    <col min="243" max="243" width="3.54296875" style="44" customWidth="1"/>
    <col min="244" max="244" width="0.54296875" style="44" customWidth="1"/>
    <col min="245" max="245" width="14.453125" style="44" customWidth="1"/>
    <col min="246" max="246" width="0.54296875" style="44" customWidth="1"/>
    <col min="247" max="247" width="14.453125" style="44" customWidth="1"/>
    <col min="248" max="248" width="0.54296875" style="44" customWidth="1"/>
    <col min="249" max="249" width="14.453125" style="44" customWidth="1"/>
    <col min="250" max="250" width="0.54296875" style="44" customWidth="1"/>
    <col min="251" max="251" width="14.453125" style="44" customWidth="1"/>
    <col min="252" max="252" width="0.54296875" style="44" customWidth="1"/>
    <col min="253" max="253" width="14.453125" style="44" customWidth="1"/>
    <col min="254" max="254" width="0.54296875" style="44" customWidth="1"/>
    <col min="255" max="255" width="14.453125" style="44" customWidth="1"/>
    <col min="256" max="256" width="3.54296875" style="44" customWidth="1"/>
    <col min="257" max="485" width="9.1796875" style="44"/>
    <col min="486" max="486" width="45.54296875" style="44" bestFit="1" customWidth="1"/>
    <col min="487" max="487" width="0.54296875" style="44" customWidth="1"/>
    <col min="488" max="488" width="14.453125" style="44" customWidth="1"/>
    <col min="489" max="489" width="0.54296875" style="44" customWidth="1"/>
    <col min="490" max="490" width="14.453125" style="44" customWidth="1"/>
    <col min="491" max="491" width="0.54296875" style="44" customWidth="1"/>
    <col min="492" max="492" width="14.453125" style="44" customWidth="1"/>
    <col min="493" max="493" width="0.54296875" style="44" customWidth="1"/>
    <col min="494" max="494" width="14.453125" style="44" customWidth="1"/>
    <col min="495" max="495" width="0.54296875" style="44" customWidth="1"/>
    <col min="496" max="496" width="14.453125" style="44" customWidth="1"/>
    <col min="497" max="497" width="0.54296875" style="44" customWidth="1"/>
    <col min="498" max="498" width="14.453125" style="44" customWidth="1"/>
    <col min="499" max="499" width="3.54296875" style="44" customWidth="1"/>
    <col min="500" max="500" width="0.54296875" style="44" customWidth="1"/>
    <col min="501" max="501" width="14.453125" style="44" customWidth="1"/>
    <col min="502" max="502" width="0.54296875" style="44" customWidth="1"/>
    <col min="503" max="503" width="14.453125" style="44" customWidth="1"/>
    <col min="504" max="504" width="0.54296875" style="44" customWidth="1"/>
    <col min="505" max="505" width="14.453125" style="44" customWidth="1"/>
    <col min="506" max="506" width="0.54296875" style="44" customWidth="1"/>
    <col min="507" max="507" width="14.453125" style="44" customWidth="1"/>
    <col min="508" max="508" width="0.54296875" style="44" customWidth="1"/>
    <col min="509" max="509" width="14.453125" style="44" customWidth="1"/>
    <col min="510" max="510" width="0.54296875" style="44" customWidth="1"/>
    <col min="511" max="511" width="14.453125" style="44" customWidth="1"/>
    <col min="512" max="512" width="3.54296875" style="44" customWidth="1"/>
    <col min="513" max="741" width="9.1796875" style="44"/>
    <col min="742" max="742" width="45.54296875" style="44" bestFit="1" customWidth="1"/>
    <col min="743" max="743" width="0.54296875" style="44" customWidth="1"/>
    <col min="744" max="744" width="14.453125" style="44" customWidth="1"/>
    <col min="745" max="745" width="0.54296875" style="44" customWidth="1"/>
    <col min="746" max="746" width="14.453125" style="44" customWidth="1"/>
    <col min="747" max="747" width="0.54296875" style="44" customWidth="1"/>
    <col min="748" max="748" width="14.453125" style="44" customWidth="1"/>
    <col min="749" max="749" width="0.54296875" style="44" customWidth="1"/>
    <col min="750" max="750" width="14.453125" style="44" customWidth="1"/>
    <col min="751" max="751" width="0.54296875" style="44" customWidth="1"/>
    <col min="752" max="752" width="14.453125" style="44" customWidth="1"/>
    <col min="753" max="753" width="0.54296875" style="44" customWidth="1"/>
    <col min="754" max="754" width="14.453125" style="44" customWidth="1"/>
    <col min="755" max="755" width="3.54296875" style="44" customWidth="1"/>
    <col min="756" max="756" width="0.54296875" style="44" customWidth="1"/>
    <col min="757" max="757" width="14.453125" style="44" customWidth="1"/>
    <col min="758" max="758" width="0.54296875" style="44" customWidth="1"/>
    <col min="759" max="759" width="14.453125" style="44" customWidth="1"/>
    <col min="760" max="760" width="0.54296875" style="44" customWidth="1"/>
    <col min="761" max="761" width="14.453125" style="44" customWidth="1"/>
    <col min="762" max="762" width="0.54296875" style="44" customWidth="1"/>
    <col min="763" max="763" width="14.453125" style="44" customWidth="1"/>
    <col min="764" max="764" width="0.54296875" style="44" customWidth="1"/>
    <col min="765" max="765" width="14.453125" style="44" customWidth="1"/>
    <col min="766" max="766" width="0.54296875" style="44" customWidth="1"/>
    <col min="767" max="767" width="14.453125" style="44" customWidth="1"/>
    <col min="768" max="768" width="3.54296875" style="44" customWidth="1"/>
    <col min="769" max="997" width="9.1796875" style="44"/>
    <col min="998" max="998" width="45.54296875" style="44" bestFit="1" customWidth="1"/>
    <col min="999" max="999" width="0.54296875" style="44" customWidth="1"/>
    <col min="1000" max="1000" width="14.453125" style="44" customWidth="1"/>
    <col min="1001" max="1001" width="0.54296875" style="44" customWidth="1"/>
    <col min="1002" max="1002" width="14.453125" style="44" customWidth="1"/>
    <col min="1003" max="1003" width="0.54296875" style="44" customWidth="1"/>
    <col min="1004" max="1004" width="14.453125" style="44" customWidth="1"/>
    <col min="1005" max="1005" width="0.54296875" style="44" customWidth="1"/>
    <col min="1006" max="1006" width="14.453125" style="44" customWidth="1"/>
    <col min="1007" max="1007" width="0.54296875" style="44" customWidth="1"/>
    <col min="1008" max="1008" width="14.453125" style="44" customWidth="1"/>
    <col min="1009" max="1009" width="0.54296875" style="44" customWidth="1"/>
    <col min="1010" max="1010" width="14.453125" style="44" customWidth="1"/>
    <col min="1011" max="1011" width="3.54296875" style="44" customWidth="1"/>
    <col min="1012" max="1012" width="0.54296875" style="44" customWidth="1"/>
    <col min="1013" max="1013" width="14.453125" style="44" customWidth="1"/>
    <col min="1014" max="1014" width="0.54296875" style="44" customWidth="1"/>
    <col min="1015" max="1015" width="14.453125" style="44" customWidth="1"/>
    <col min="1016" max="1016" width="0.54296875" style="44" customWidth="1"/>
    <col min="1017" max="1017" width="14.453125" style="44" customWidth="1"/>
    <col min="1018" max="1018" width="0.54296875" style="44" customWidth="1"/>
    <col min="1019" max="1019" width="14.453125" style="44" customWidth="1"/>
    <col min="1020" max="1020" width="0.54296875" style="44" customWidth="1"/>
    <col min="1021" max="1021" width="14.453125" style="44" customWidth="1"/>
    <col min="1022" max="1022" width="0.54296875" style="44" customWidth="1"/>
    <col min="1023" max="1023" width="14.453125" style="44" customWidth="1"/>
    <col min="1024" max="1024" width="3.54296875" style="44" customWidth="1"/>
    <col min="1025" max="1253" width="9.1796875" style="44"/>
    <col min="1254" max="1254" width="45.54296875" style="44" bestFit="1" customWidth="1"/>
    <col min="1255" max="1255" width="0.54296875" style="44" customWidth="1"/>
    <col min="1256" max="1256" width="14.453125" style="44" customWidth="1"/>
    <col min="1257" max="1257" width="0.54296875" style="44" customWidth="1"/>
    <col min="1258" max="1258" width="14.453125" style="44" customWidth="1"/>
    <col min="1259" max="1259" width="0.54296875" style="44" customWidth="1"/>
    <col min="1260" max="1260" width="14.453125" style="44" customWidth="1"/>
    <col min="1261" max="1261" width="0.54296875" style="44" customWidth="1"/>
    <col min="1262" max="1262" width="14.453125" style="44" customWidth="1"/>
    <col min="1263" max="1263" width="0.54296875" style="44" customWidth="1"/>
    <col min="1264" max="1264" width="14.453125" style="44" customWidth="1"/>
    <col min="1265" max="1265" width="0.54296875" style="44" customWidth="1"/>
    <col min="1266" max="1266" width="14.453125" style="44" customWidth="1"/>
    <col min="1267" max="1267" width="3.54296875" style="44" customWidth="1"/>
    <col min="1268" max="1268" width="0.54296875" style="44" customWidth="1"/>
    <col min="1269" max="1269" width="14.453125" style="44" customWidth="1"/>
    <col min="1270" max="1270" width="0.54296875" style="44" customWidth="1"/>
    <col min="1271" max="1271" width="14.453125" style="44" customWidth="1"/>
    <col min="1272" max="1272" width="0.54296875" style="44" customWidth="1"/>
    <col min="1273" max="1273" width="14.453125" style="44" customWidth="1"/>
    <col min="1274" max="1274" width="0.54296875" style="44" customWidth="1"/>
    <col min="1275" max="1275" width="14.453125" style="44" customWidth="1"/>
    <col min="1276" max="1276" width="0.54296875" style="44" customWidth="1"/>
    <col min="1277" max="1277" width="14.453125" style="44" customWidth="1"/>
    <col min="1278" max="1278" width="0.54296875" style="44" customWidth="1"/>
    <col min="1279" max="1279" width="14.453125" style="44" customWidth="1"/>
    <col min="1280" max="1280" width="3.54296875" style="44" customWidth="1"/>
    <col min="1281" max="1509" width="9.1796875" style="44"/>
    <col min="1510" max="1510" width="45.54296875" style="44" bestFit="1" customWidth="1"/>
    <col min="1511" max="1511" width="0.54296875" style="44" customWidth="1"/>
    <col min="1512" max="1512" width="14.453125" style="44" customWidth="1"/>
    <col min="1513" max="1513" width="0.54296875" style="44" customWidth="1"/>
    <col min="1514" max="1514" width="14.453125" style="44" customWidth="1"/>
    <col min="1515" max="1515" width="0.54296875" style="44" customWidth="1"/>
    <col min="1516" max="1516" width="14.453125" style="44" customWidth="1"/>
    <col min="1517" max="1517" width="0.54296875" style="44" customWidth="1"/>
    <col min="1518" max="1518" width="14.453125" style="44" customWidth="1"/>
    <col min="1519" max="1519" width="0.54296875" style="44" customWidth="1"/>
    <col min="1520" max="1520" width="14.453125" style="44" customWidth="1"/>
    <col min="1521" max="1521" width="0.54296875" style="44" customWidth="1"/>
    <col min="1522" max="1522" width="14.453125" style="44" customWidth="1"/>
    <col min="1523" max="1523" width="3.54296875" style="44" customWidth="1"/>
    <col min="1524" max="1524" width="0.54296875" style="44" customWidth="1"/>
    <col min="1525" max="1525" width="14.453125" style="44" customWidth="1"/>
    <col min="1526" max="1526" width="0.54296875" style="44" customWidth="1"/>
    <col min="1527" max="1527" width="14.453125" style="44" customWidth="1"/>
    <col min="1528" max="1528" width="0.54296875" style="44" customWidth="1"/>
    <col min="1529" max="1529" width="14.453125" style="44" customWidth="1"/>
    <col min="1530" max="1530" width="0.54296875" style="44" customWidth="1"/>
    <col min="1531" max="1531" width="14.453125" style="44" customWidth="1"/>
    <col min="1532" max="1532" width="0.54296875" style="44" customWidth="1"/>
    <col min="1533" max="1533" width="14.453125" style="44" customWidth="1"/>
    <col min="1534" max="1534" width="0.54296875" style="44" customWidth="1"/>
    <col min="1535" max="1535" width="14.453125" style="44" customWidth="1"/>
    <col min="1536" max="1536" width="3.54296875" style="44" customWidth="1"/>
    <col min="1537" max="1765" width="9.1796875" style="44"/>
    <col min="1766" max="1766" width="45.54296875" style="44" bestFit="1" customWidth="1"/>
    <col min="1767" max="1767" width="0.54296875" style="44" customWidth="1"/>
    <col min="1768" max="1768" width="14.453125" style="44" customWidth="1"/>
    <col min="1769" max="1769" width="0.54296875" style="44" customWidth="1"/>
    <col min="1770" max="1770" width="14.453125" style="44" customWidth="1"/>
    <col min="1771" max="1771" width="0.54296875" style="44" customWidth="1"/>
    <col min="1772" max="1772" width="14.453125" style="44" customWidth="1"/>
    <col min="1773" max="1773" width="0.54296875" style="44" customWidth="1"/>
    <col min="1774" max="1774" width="14.453125" style="44" customWidth="1"/>
    <col min="1775" max="1775" width="0.54296875" style="44" customWidth="1"/>
    <col min="1776" max="1776" width="14.453125" style="44" customWidth="1"/>
    <col min="1777" max="1777" width="0.54296875" style="44" customWidth="1"/>
    <col min="1778" max="1778" width="14.453125" style="44" customWidth="1"/>
    <col min="1779" max="1779" width="3.54296875" style="44" customWidth="1"/>
    <col min="1780" max="1780" width="0.54296875" style="44" customWidth="1"/>
    <col min="1781" max="1781" width="14.453125" style="44" customWidth="1"/>
    <col min="1782" max="1782" width="0.54296875" style="44" customWidth="1"/>
    <col min="1783" max="1783" width="14.453125" style="44" customWidth="1"/>
    <col min="1784" max="1784" width="0.54296875" style="44" customWidth="1"/>
    <col min="1785" max="1785" width="14.453125" style="44" customWidth="1"/>
    <col min="1786" max="1786" width="0.54296875" style="44" customWidth="1"/>
    <col min="1787" max="1787" width="14.453125" style="44" customWidth="1"/>
    <col min="1788" max="1788" width="0.54296875" style="44" customWidth="1"/>
    <col min="1789" max="1789" width="14.453125" style="44" customWidth="1"/>
    <col min="1790" max="1790" width="0.54296875" style="44" customWidth="1"/>
    <col min="1791" max="1791" width="14.453125" style="44" customWidth="1"/>
    <col min="1792" max="1792" width="3.54296875" style="44" customWidth="1"/>
    <col min="1793" max="2021" width="9.1796875" style="44"/>
    <col min="2022" max="2022" width="45.54296875" style="44" bestFit="1" customWidth="1"/>
    <col min="2023" max="2023" width="0.54296875" style="44" customWidth="1"/>
    <col min="2024" max="2024" width="14.453125" style="44" customWidth="1"/>
    <col min="2025" max="2025" width="0.54296875" style="44" customWidth="1"/>
    <col min="2026" max="2026" width="14.453125" style="44" customWidth="1"/>
    <col min="2027" max="2027" width="0.54296875" style="44" customWidth="1"/>
    <col min="2028" max="2028" width="14.453125" style="44" customWidth="1"/>
    <col min="2029" max="2029" width="0.54296875" style="44" customWidth="1"/>
    <col min="2030" max="2030" width="14.453125" style="44" customWidth="1"/>
    <col min="2031" max="2031" width="0.54296875" style="44" customWidth="1"/>
    <col min="2032" max="2032" width="14.453125" style="44" customWidth="1"/>
    <col min="2033" max="2033" width="0.54296875" style="44" customWidth="1"/>
    <col min="2034" max="2034" width="14.453125" style="44" customWidth="1"/>
    <col min="2035" max="2035" width="3.54296875" style="44" customWidth="1"/>
    <col min="2036" max="2036" width="0.54296875" style="44" customWidth="1"/>
    <col min="2037" max="2037" width="14.453125" style="44" customWidth="1"/>
    <col min="2038" max="2038" width="0.54296875" style="44" customWidth="1"/>
    <col min="2039" max="2039" width="14.453125" style="44" customWidth="1"/>
    <col min="2040" max="2040" width="0.54296875" style="44" customWidth="1"/>
    <col min="2041" max="2041" width="14.453125" style="44" customWidth="1"/>
    <col min="2042" max="2042" width="0.54296875" style="44" customWidth="1"/>
    <col min="2043" max="2043" width="14.453125" style="44" customWidth="1"/>
    <col min="2044" max="2044" width="0.54296875" style="44" customWidth="1"/>
    <col min="2045" max="2045" width="14.453125" style="44" customWidth="1"/>
    <col min="2046" max="2046" width="0.54296875" style="44" customWidth="1"/>
    <col min="2047" max="2047" width="14.453125" style="44" customWidth="1"/>
    <col min="2048" max="2048" width="3.54296875" style="44" customWidth="1"/>
    <col min="2049" max="2277" width="9.1796875" style="44"/>
    <col min="2278" max="2278" width="45.54296875" style="44" bestFit="1" customWidth="1"/>
    <col min="2279" max="2279" width="0.54296875" style="44" customWidth="1"/>
    <col min="2280" max="2280" width="14.453125" style="44" customWidth="1"/>
    <col min="2281" max="2281" width="0.54296875" style="44" customWidth="1"/>
    <col min="2282" max="2282" width="14.453125" style="44" customWidth="1"/>
    <col min="2283" max="2283" width="0.54296875" style="44" customWidth="1"/>
    <col min="2284" max="2284" width="14.453125" style="44" customWidth="1"/>
    <col min="2285" max="2285" width="0.54296875" style="44" customWidth="1"/>
    <col min="2286" max="2286" width="14.453125" style="44" customWidth="1"/>
    <col min="2287" max="2287" width="0.54296875" style="44" customWidth="1"/>
    <col min="2288" max="2288" width="14.453125" style="44" customWidth="1"/>
    <col min="2289" max="2289" width="0.54296875" style="44" customWidth="1"/>
    <col min="2290" max="2290" width="14.453125" style="44" customWidth="1"/>
    <col min="2291" max="2291" width="3.54296875" style="44" customWidth="1"/>
    <col min="2292" max="2292" width="0.54296875" style="44" customWidth="1"/>
    <col min="2293" max="2293" width="14.453125" style="44" customWidth="1"/>
    <col min="2294" max="2294" width="0.54296875" style="44" customWidth="1"/>
    <col min="2295" max="2295" width="14.453125" style="44" customWidth="1"/>
    <col min="2296" max="2296" width="0.54296875" style="44" customWidth="1"/>
    <col min="2297" max="2297" width="14.453125" style="44" customWidth="1"/>
    <col min="2298" max="2298" width="0.54296875" style="44" customWidth="1"/>
    <col min="2299" max="2299" width="14.453125" style="44" customWidth="1"/>
    <col min="2300" max="2300" width="0.54296875" style="44" customWidth="1"/>
    <col min="2301" max="2301" width="14.453125" style="44" customWidth="1"/>
    <col min="2302" max="2302" width="0.54296875" style="44" customWidth="1"/>
    <col min="2303" max="2303" width="14.453125" style="44" customWidth="1"/>
    <col min="2304" max="2304" width="3.54296875" style="44" customWidth="1"/>
    <col min="2305" max="2533" width="9.1796875" style="44"/>
    <col min="2534" max="2534" width="45.54296875" style="44" bestFit="1" customWidth="1"/>
    <col min="2535" max="2535" width="0.54296875" style="44" customWidth="1"/>
    <col min="2536" max="2536" width="14.453125" style="44" customWidth="1"/>
    <col min="2537" max="2537" width="0.54296875" style="44" customWidth="1"/>
    <col min="2538" max="2538" width="14.453125" style="44" customWidth="1"/>
    <col min="2539" max="2539" width="0.54296875" style="44" customWidth="1"/>
    <col min="2540" max="2540" width="14.453125" style="44" customWidth="1"/>
    <col min="2541" max="2541" width="0.54296875" style="44" customWidth="1"/>
    <col min="2542" max="2542" width="14.453125" style="44" customWidth="1"/>
    <col min="2543" max="2543" width="0.54296875" style="44" customWidth="1"/>
    <col min="2544" max="2544" width="14.453125" style="44" customWidth="1"/>
    <col min="2545" max="2545" width="0.54296875" style="44" customWidth="1"/>
    <col min="2546" max="2546" width="14.453125" style="44" customWidth="1"/>
    <col min="2547" max="2547" width="3.54296875" style="44" customWidth="1"/>
    <col min="2548" max="2548" width="0.54296875" style="44" customWidth="1"/>
    <col min="2549" max="2549" width="14.453125" style="44" customWidth="1"/>
    <col min="2550" max="2550" width="0.54296875" style="44" customWidth="1"/>
    <col min="2551" max="2551" width="14.453125" style="44" customWidth="1"/>
    <col min="2552" max="2552" width="0.54296875" style="44" customWidth="1"/>
    <col min="2553" max="2553" width="14.453125" style="44" customWidth="1"/>
    <col min="2554" max="2554" width="0.54296875" style="44" customWidth="1"/>
    <col min="2555" max="2555" width="14.453125" style="44" customWidth="1"/>
    <col min="2556" max="2556" width="0.54296875" style="44" customWidth="1"/>
    <col min="2557" max="2557" width="14.453125" style="44" customWidth="1"/>
    <col min="2558" max="2558" width="0.54296875" style="44" customWidth="1"/>
    <col min="2559" max="2559" width="14.453125" style="44" customWidth="1"/>
    <col min="2560" max="2560" width="3.54296875" style="44" customWidth="1"/>
    <col min="2561" max="2789" width="9.1796875" style="44"/>
    <col min="2790" max="2790" width="45.54296875" style="44" bestFit="1" customWidth="1"/>
    <col min="2791" max="2791" width="0.54296875" style="44" customWidth="1"/>
    <col min="2792" max="2792" width="14.453125" style="44" customWidth="1"/>
    <col min="2793" max="2793" width="0.54296875" style="44" customWidth="1"/>
    <col min="2794" max="2794" width="14.453125" style="44" customWidth="1"/>
    <col min="2795" max="2795" width="0.54296875" style="44" customWidth="1"/>
    <col min="2796" max="2796" width="14.453125" style="44" customWidth="1"/>
    <col min="2797" max="2797" width="0.54296875" style="44" customWidth="1"/>
    <col min="2798" max="2798" width="14.453125" style="44" customWidth="1"/>
    <col min="2799" max="2799" width="0.54296875" style="44" customWidth="1"/>
    <col min="2800" max="2800" width="14.453125" style="44" customWidth="1"/>
    <col min="2801" max="2801" width="0.54296875" style="44" customWidth="1"/>
    <col min="2802" max="2802" width="14.453125" style="44" customWidth="1"/>
    <col min="2803" max="2803" width="3.54296875" style="44" customWidth="1"/>
    <col min="2804" max="2804" width="0.54296875" style="44" customWidth="1"/>
    <col min="2805" max="2805" width="14.453125" style="44" customWidth="1"/>
    <col min="2806" max="2806" width="0.54296875" style="44" customWidth="1"/>
    <col min="2807" max="2807" width="14.453125" style="44" customWidth="1"/>
    <col min="2808" max="2808" width="0.54296875" style="44" customWidth="1"/>
    <col min="2809" max="2809" width="14.453125" style="44" customWidth="1"/>
    <col min="2810" max="2810" width="0.54296875" style="44" customWidth="1"/>
    <col min="2811" max="2811" width="14.453125" style="44" customWidth="1"/>
    <col min="2812" max="2812" width="0.54296875" style="44" customWidth="1"/>
    <col min="2813" max="2813" width="14.453125" style="44" customWidth="1"/>
    <col min="2814" max="2814" width="0.54296875" style="44" customWidth="1"/>
    <col min="2815" max="2815" width="14.453125" style="44" customWidth="1"/>
    <col min="2816" max="2816" width="3.54296875" style="44" customWidth="1"/>
    <col min="2817" max="3045" width="9.1796875" style="44"/>
    <col min="3046" max="3046" width="45.54296875" style="44" bestFit="1" customWidth="1"/>
    <col min="3047" max="3047" width="0.54296875" style="44" customWidth="1"/>
    <col min="3048" max="3048" width="14.453125" style="44" customWidth="1"/>
    <col min="3049" max="3049" width="0.54296875" style="44" customWidth="1"/>
    <col min="3050" max="3050" width="14.453125" style="44" customWidth="1"/>
    <col min="3051" max="3051" width="0.54296875" style="44" customWidth="1"/>
    <col min="3052" max="3052" width="14.453125" style="44" customWidth="1"/>
    <col min="3053" max="3053" width="0.54296875" style="44" customWidth="1"/>
    <col min="3054" max="3054" width="14.453125" style="44" customWidth="1"/>
    <col min="3055" max="3055" width="0.54296875" style="44" customWidth="1"/>
    <col min="3056" max="3056" width="14.453125" style="44" customWidth="1"/>
    <col min="3057" max="3057" width="0.54296875" style="44" customWidth="1"/>
    <col min="3058" max="3058" width="14.453125" style="44" customWidth="1"/>
    <col min="3059" max="3059" width="3.54296875" style="44" customWidth="1"/>
    <col min="3060" max="3060" width="0.54296875" style="44" customWidth="1"/>
    <col min="3061" max="3061" width="14.453125" style="44" customWidth="1"/>
    <col min="3062" max="3062" width="0.54296875" style="44" customWidth="1"/>
    <col min="3063" max="3063" width="14.453125" style="44" customWidth="1"/>
    <col min="3064" max="3064" width="0.54296875" style="44" customWidth="1"/>
    <col min="3065" max="3065" width="14.453125" style="44" customWidth="1"/>
    <col min="3066" max="3066" width="0.54296875" style="44" customWidth="1"/>
    <col min="3067" max="3067" width="14.453125" style="44" customWidth="1"/>
    <col min="3068" max="3068" width="0.54296875" style="44" customWidth="1"/>
    <col min="3069" max="3069" width="14.453125" style="44" customWidth="1"/>
    <col min="3070" max="3070" width="0.54296875" style="44" customWidth="1"/>
    <col min="3071" max="3071" width="14.453125" style="44" customWidth="1"/>
    <col min="3072" max="3072" width="3.54296875" style="44" customWidth="1"/>
    <col min="3073" max="3301" width="9.1796875" style="44"/>
    <col min="3302" max="3302" width="45.54296875" style="44" bestFit="1" customWidth="1"/>
    <col min="3303" max="3303" width="0.54296875" style="44" customWidth="1"/>
    <col min="3304" max="3304" width="14.453125" style="44" customWidth="1"/>
    <col min="3305" max="3305" width="0.54296875" style="44" customWidth="1"/>
    <col min="3306" max="3306" width="14.453125" style="44" customWidth="1"/>
    <col min="3307" max="3307" width="0.54296875" style="44" customWidth="1"/>
    <col min="3308" max="3308" width="14.453125" style="44" customWidth="1"/>
    <col min="3309" max="3309" width="0.54296875" style="44" customWidth="1"/>
    <col min="3310" max="3310" width="14.453125" style="44" customWidth="1"/>
    <col min="3311" max="3311" width="0.54296875" style="44" customWidth="1"/>
    <col min="3312" max="3312" width="14.453125" style="44" customWidth="1"/>
    <col min="3313" max="3313" width="0.54296875" style="44" customWidth="1"/>
    <col min="3314" max="3314" width="14.453125" style="44" customWidth="1"/>
    <col min="3315" max="3315" width="3.54296875" style="44" customWidth="1"/>
    <col min="3316" max="3316" width="0.54296875" style="44" customWidth="1"/>
    <col min="3317" max="3317" width="14.453125" style="44" customWidth="1"/>
    <col min="3318" max="3318" width="0.54296875" style="44" customWidth="1"/>
    <col min="3319" max="3319" width="14.453125" style="44" customWidth="1"/>
    <col min="3320" max="3320" width="0.54296875" style="44" customWidth="1"/>
    <col min="3321" max="3321" width="14.453125" style="44" customWidth="1"/>
    <col min="3322" max="3322" width="0.54296875" style="44" customWidth="1"/>
    <col min="3323" max="3323" width="14.453125" style="44" customWidth="1"/>
    <col min="3324" max="3324" width="0.54296875" style="44" customWidth="1"/>
    <col min="3325" max="3325" width="14.453125" style="44" customWidth="1"/>
    <col min="3326" max="3326" width="0.54296875" style="44" customWidth="1"/>
    <col min="3327" max="3327" width="14.453125" style="44" customWidth="1"/>
    <col min="3328" max="3328" width="3.54296875" style="44" customWidth="1"/>
    <col min="3329" max="3557" width="9.1796875" style="44"/>
    <col min="3558" max="3558" width="45.54296875" style="44" bestFit="1" customWidth="1"/>
    <col min="3559" max="3559" width="0.54296875" style="44" customWidth="1"/>
    <col min="3560" max="3560" width="14.453125" style="44" customWidth="1"/>
    <col min="3561" max="3561" width="0.54296875" style="44" customWidth="1"/>
    <col min="3562" max="3562" width="14.453125" style="44" customWidth="1"/>
    <col min="3563" max="3563" width="0.54296875" style="44" customWidth="1"/>
    <col min="3564" max="3564" width="14.453125" style="44" customWidth="1"/>
    <col min="3565" max="3565" width="0.54296875" style="44" customWidth="1"/>
    <col min="3566" max="3566" width="14.453125" style="44" customWidth="1"/>
    <col min="3567" max="3567" width="0.54296875" style="44" customWidth="1"/>
    <col min="3568" max="3568" width="14.453125" style="44" customWidth="1"/>
    <col min="3569" max="3569" width="0.54296875" style="44" customWidth="1"/>
    <col min="3570" max="3570" width="14.453125" style="44" customWidth="1"/>
    <col min="3571" max="3571" width="3.54296875" style="44" customWidth="1"/>
    <col min="3572" max="3572" width="0.54296875" style="44" customWidth="1"/>
    <col min="3573" max="3573" width="14.453125" style="44" customWidth="1"/>
    <col min="3574" max="3574" width="0.54296875" style="44" customWidth="1"/>
    <col min="3575" max="3575" width="14.453125" style="44" customWidth="1"/>
    <col min="3576" max="3576" width="0.54296875" style="44" customWidth="1"/>
    <col min="3577" max="3577" width="14.453125" style="44" customWidth="1"/>
    <col min="3578" max="3578" width="0.54296875" style="44" customWidth="1"/>
    <col min="3579" max="3579" width="14.453125" style="44" customWidth="1"/>
    <col min="3580" max="3580" width="0.54296875" style="44" customWidth="1"/>
    <col min="3581" max="3581" width="14.453125" style="44" customWidth="1"/>
    <col min="3582" max="3582" width="0.54296875" style="44" customWidth="1"/>
    <col min="3583" max="3583" width="14.453125" style="44" customWidth="1"/>
    <col min="3584" max="3584" width="3.54296875" style="44" customWidth="1"/>
    <col min="3585" max="3813" width="9.1796875" style="44"/>
    <col min="3814" max="3814" width="45.54296875" style="44" bestFit="1" customWidth="1"/>
    <col min="3815" max="3815" width="0.54296875" style="44" customWidth="1"/>
    <col min="3816" max="3816" width="14.453125" style="44" customWidth="1"/>
    <col min="3817" max="3817" width="0.54296875" style="44" customWidth="1"/>
    <col min="3818" max="3818" width="14.453125" style="44" customWidth="1"/>
    <col min="3819" max="3819" width="0.54296875" style="44" customWidth="1"/>
    <col min="3820" max="3820" width="14.453125" style="44" customWidth="1"/>
    <col min="3821" max="3821" width="0.54296875" style="44" customWidth="1"/>
    <col min="3822" max="3822" width="14.453125" style="44" customWidth="1"/>
    <col min="3823" max="3823" width="0.54296875" style="44" customWidth="1"/>
    <col min="3824" max="3824" width="14.453125" style="44" customWidth="1"/>
    <col min="3825" max="3825" width="0.54296875" style="44" customWidth="1"/>
    <col min="3826" max="3826" width="14.453125" style="44" customWidth="1"/>
    <col min="3827" max="3827" width="3.54296875" style="44" customWidth="1"/>
    <col min="3828" max="3828" width="0.54296875" style="44" customWidth="1"/>
    <col min="3829" max="3829" width="14.453125" style="44" customWidth="1"/>
    <col min="3830" max="3830" width="0.54296875" style="44" customWidth="1"/>
    <col min="3831" max="3831" width="14.453125" style="44" customWidth="1"/>
    <col min="3832" max="3832" width="0.54296875" style="44" customWidth="1"/>
    <col min="3833" max="3833" width="14.453125" style="44" customWidth="1"/>
    <col min="3834" max="3834" width="0.54296875" style="44" customWidth="1"/>
    <col min="3835" max="3835" width="14.453125" style="44" customWidth="1"/>
    <col min="3836" max="3836" width="0.54296875" style="44" customWidth="1"/>
    <col min="3837" max="3837" width="14.453125" style="44" customWidth="1"/>
    <col min="3838" max="3838" width="0.54296875" style="44" customWidth="1"/>
    <col min="3839" max="3839" width="14.453125" style="44" customWidth="1"/>
    <col min="3840" max="3840" width="3.54296875" style="44" customWidth="1"/>
    <col min="3841" max="4069" width="9.1796875" style="44"/>
    <col min="4070" max="4070" width="45.54296875" style="44" bestFit="1" customWidth="1"/>
    <col min="4071" max="4071" width="0.54296875" style="44" customWidth="1"/>
    <col min="4072" max="4072" width="14.453125" style="44" customWidth="1"/>
    <col min="4073" max="4073" width="0.54296875" style="44" customWidth="1"/>
    <col min="4074" max="4074" width="14.453125" style="44" customWidth="1"/>
    <col min="4075" max="4075" width="0.54296875" style="44" customWidth="1"/>
    <col min="4076" max="4076" width="14.453125" style="44" customWidth="1"/>
    <col min="4077" max="4077" width="0.54296875" style="44" customWidth="1"/>
    <col min="4078" max="4078" width="14.453125" style="44" customWidth="1"/>
    <col min="4079" max="4079" width="0.54296875" style="44" customWidth="1"/>
    <col min="4080" max="4080" width="14.453125" style="44" customWidth="1"/>
    <col min="4081" max="4081" width="0.54296875" style="44" customWidth="1"/>
    <col min="4082" max="4082" width="14.453125" style="44" customWidth="1"/>
    <col min="4083" max="4083" width="3.54296875" style="44" customWidth="1"/>
    <col min="4084" max="4084" width="0.54296875" style="44" customWidth="1"/>
    <col min="4085" max="4085" width="14.453125" style="44" customWidth="1"/>
    <col min="4086" max="4086" width="0.54296875" style="44" customWidth="1"/>
    <col min="4087" max="4087" width="14.453125" style="44" customWidth="1"/>
    <col min="4088" max="4088" width="0.54296875" style="44" customWidth="1"/>
    <col min="4089" max="4089" width="14.453125" style="44" customWidth="1"/>
    <col min="4090" max="4090" width="0.54296875" style="44" customWidth="1"/>
    <col min="4091" max="4091" width="14.453125" style="44" customWidth="1"/>
    <col min="4092" max="4092" width="0.54296875" style="44" customWidth="1"/>
    <col min="4093" max="4093" width="14.453125" style="44" customWidth="1"/>
    <col min="4094" max="4094" width="0.54296875" style="44" customWidth="1"/>
    <col min="4095" max="4095" width="14.453125" style="44" customWidth="1"/>
    <col min="4096" max="4096" width="3.54296875" style="44" customWidth="1"/>
    <col min="4097" max="4325" width="9.1796875" style="44"/>
    <col min="4326" max="4326" width="45.54296875" style="44" bestFit="1" customWidth="1"/>
    <col min="4327" max="4327" width="0.54296875" style="44" customWidth="1"/>
    <col min="4328" max="4328" width="14.453125" style="44" customWidth="1"/>
    <col min="4329" max="4329" width="0.54296875" style="44" customWidth="1"/>
    <col min="4330" max="4330" width="14.453125" style="44" customWidth="1"/>
    <col min="4331" max="4331" width="0.54296875" style="44" customWidth="1"/>
    <col min="4332" max="4332" width="14.453125" style="44" customWidth="1"/>
    <col min="4333" max="4333" width="0.54296875" style="44" customWidth="1"/>
    <col min="4334" max="4334" width="14.453125" style="44" customWidth="1"/>
    <col min="4335" max="4335" width="0.54296875" style="44" customWidth="1"/>
    <col min="4336" max="4336" width="14.453125" style="44" customWidth="1"/>
    <col min="4337" max="4337" width="0.54296875" style="44" customWidth="1"/>
    <col min="4338" max="4338" width="14.453125" style="44" customWidth="1"/>
    <col min="4339" max="4339" width="3.54296875" style="44" customWidth="1"/>
    <col min="4340" max="4340" width="0.54296875" style="44" customWidth="1"/>
    <col min="4341" max="4341" width="14.453125" style="44" customWidth="1"/>
    <col min="4342" max="4342" width="0.54296875" style="44" customWidth="1"/>
    <col min="4343" max="4343" width="14.453125" style="44" customWidth="1"/>
    <col min="4344" max="4344" width="0.54296875" style="44" customWidth="1"/>
    <col min="4345" max="4345" width="14.453125" style="44" customWidth="1"/>
    <col min="4346" max="4346" width="0.54296875" style="44" customWidth="1"/>
    <col min="4347" max="4347" width="14.453125" style="44" customWidth="1"/>
    <col min="4348" max="4348" width="0.54296875" style="44" customWidth="1"/>
    <col min="4349" max="4349" width="14.453125" style="44" customWidth="1"/>
    <col min="4350" max="4350" width="0.54296875" style="44" customWidth="1"/>
    <col min="4351" max="4351" width="14.453125" style="44" customWidth="1"/>
    <col min="4352" max="4352" width="3.54296875" style="44" customWidth="1"/>
    <col min="4353" max="4581" width="9.1796875" style="44"/>
    <col min="4582" max="4582" width="45.54296875" style="44" bestFit="1" customWidth="1"/>
    <col min="4583" max="4583" width="0.54296875" style="44" customWidth="1"/>
    <col min="4584" max="4584" width="14.453125" style="44" customWidth="1"/>
    <col min="4585" max="4585" width="0.54296875" style="44" customWidth="1"/>
    <col min="4586" max="4586" width="14.453125" style="44" customWidth="1"/>
    <col min="4587" max="4587" width="0.54296875" style="44" customWidth="1"/>
    <col min="4588" max="4588" width="14.453125" style="44" customWidth="1"/>
    <col min="4589" max="4589" width="0.54296875" style="44" customWidth="1"/>
    <col min="4590" max="4590" width="14.453125" style="44" customWidth="1"/>
    <col min="4591" max="4591" width="0.54296875" style="44" customWidth="1"/>
    <col min="4592" max="4592" width="14.453125" style="44" customWidth="1"/>
    <col min="4593" max="4593" width="0.54296875" style="44" customWidth="1"/>
    <col min="4594" max="4594" width="14.453125" style="44" customWidth="1"/>
    <col min="4595" max="4595" width="3.54296875" style="44" customWidth="1"/>
    <col min="4596" max="4596" width="0.54296875" style="44" customWidth="1"/>
    <col min="4597" max="4597" width="14.453125" style="44" customWidth="1"/>
    <col min="4598" max="4598" width="0.54296875" style="44" customWidth="1"/>
    <col min="4599" max="4599" width="14.453125" style="44" customWidth="1"/>
    <col min="4600" max="4600" width="0.54296875" style="44" customWidth="1"/>
    <col min="4601" max="4601" width="14.453125" style="44" customWidth="1"/>
    <col min="4602" max="4602" width="0.54296875" style="44" customWidth="1"/>
    <col min="4603" max="4603" width="14.453125" style="44" customWidth="1"/>
    <col min="4604" max="4604" width="0.54296875" style="44" customWidth="1"/>
    <col min="4605" max="4605" width="14.453125" style="44" customWidth="1"/>
    <col min="4606" max="4606" width="0.54296875" style="44" customWidth="1"/>
    <col min="4607" max="4607" width="14.453125" style="44" customWidth="1"/>
    <col min="4608" max="4608" width="3.54296875" style="44" customWidth="1"/>
    <col min="4609" max="4837" width="9.1796875" style="44"/>
    <col min="4838" max="4838" width="45.54296875" style="44" bestFit="1" customWidth="1"/>
    <col min="4839" max="4839" width="0.54296875" style="44" customWidth="1"/>
    <col min="4840" max="4840" width="14.453125" style="44" customWidth="1"/>
    <col min="4841" max="4841" width="0.54296875" style="44" customWidth="1"/>
    <col min="4842" max="4842" width="14.453125" style="44" customWidth="1"/>
    <col min="4843" max="4843" width="0.54296875" style="44" customWidth="1"/>
    <col min="4844" max="4844" width="14.453125" style="44" customWidth="1"/>
    <col min="4845" max="4845" width="0.54296875" style="44" customWidth="1"/>
    <col min="4846" max="4846" width="14.453125" style="44" customWidth="1"/>
    <col min="4847" max="4847" width="0.54296875" style="44" customWidth="1"/>
    <col min="4848" max="4848" width="14.453125" style="44" customWidth="1"/>
    <col min="4849" max="4849" width="0.54296875" style="44" customWidth="1"/>
    <col min="4850" max="4850" width="14.453125" style="44" customWidth="1"/>
    <col min="4851" max="4851" width="3.54296875" style="44" customWidth="1"/>
    <col min="4852" max="4852" width="0.54296875" style="44" customWidth="1"/>
    <col min="4853" max="4853" width="14.453125" style="44" customWidth="1"/>
    <col min="4854" max="4854" width="0.54296875" style="44" customWidth="1"/>
    <col min="4855" max="4855" width="14.453125" style="44" customWidth="1"/>
    <col min="4856" max="4856" width="0.54296875" style="44" customWidth="1"/>
    <col min="4857" max="4857" width="14.453125" style="44" customWidth="1"/>
    <col min="4858" max="4858" width="0.54296875" style="44" customWidth="1"/>
    <col min="4859" max="4859" width="14.453125" style="44" customWidth="1"/>
    <col min="4860" max="4860" width="0.54296875" style="44" customWidth="1"/>
    <col min="4861" max="4861" width="14.453125" style="44" customWidth="1"/>
    <col min="4862" max="4862" width="0.54296875" style="44" customWidth="1"/>
    <col min="4863" max="4863" width="14.453125" style="44" customWidth="1"/>
    <col min="4864" max="4864" width="3.54296875" style="44" customWidth="1"/>
    <col min="4865" max="5093" width="9.1796875" style="44"/>
    <col min="5094" max="5094" width="45.54296875" style="44" bestFit="1" customWidth="1"/>
    <col min="5095" max="5095" width="0.54296875" style="44" customWidth="1"/>
    <col min="5096" max="5096" width="14.453125" style="44" customWidth="1"/>
    <col min="5097" max="5097" width="0.54296875" style="44" customWidth="1"/>
    <col min="5098" max="5098" width="14.453125" style="44" customWidth="1"/>
    <col min="5099" max="5099" width="0.54296875" style="44" customWidth="1"/>
    <col min="5100" max="5100" width="14.453125" style="44" customWidth="1"/>
    <col min="5101" max="5101" width="0.54296875" style="44" customWidth="1"/>
    <col min="5102" max="5102" width="14.453125" style="44" customWidth="1"/>
    <col min="5103" max="5103" width="0.54296875" style="44" customWidth="1"/>
    <col min="5104" max="5104" width="14.453125" style="44" customWidth="1"/>
    <col min="5105" max="5105" width="0.54296875" style="44" customWidth="1"/>
    <col min="5106" max="5106" width="14.453125" style="44" customWidth="1"/>
    <col min="5107" max="5107" width="3.54296875" style="44" customWidth="1"/>
    <col min="5108" max="5108" width="0.54296875" style="44" customWidth="1"/>
    <col min="5109" max="5109" width="14.453125" style="44" customWidth="1"/>
    <col min="5110" max="5110" width="0.54296875" style="44" customWidth="1"/>
    <col min="5111" max="5111" width="14.453125" style="44" customWidth="1"/>
    <col min="5112" max="5112" width="0.54296875" style="44" customWidth="1"/>
    <col min="5113" max="5113" width="14.453125" style="44" customWidth="1"/>
    <col min="5114" max="5114" width="0.54296875" style="44" customWidth="1"/>
    <col min="5115" max="5115" width="14.453125" style="44" customWidth="1"/>
    <col min="5116" max="5116" width="0.54296875" style="44" customWidth="1"/>
    <col min="5117" max="5117" width="14.453125" style="44" customWidth="1"/>
    <col min="5118" max="5118" width="0.54296875" style="44" customWidth="1"/>
    <col min="5119" max="5119" width="14.453125" style="44" customWidth="1"/>
    <col min="5120" max="5120" width="3.54296875" style="44" customWidth="1"/>
    <col min="5121" max="5349" width="9.1796875" style="44"/>
    <col min="5350" max="5350" width="45.54296875" style="44" bestFit="1" customWidth="1"/>
    <col min="5351" max="5351" width="0.54296875" style="44" customWidth="1"/>
    <col min="5352" max="5352" width="14.453125" style="44" customWidth="1"/>
    <col min="5353" max="5353" width="0.54296875" style="44" customWidth="1"/>
    <col min="5354" max="5354" width="14.453125" style="44" customWidth="1"/>
    <col min="5355" max="5355" width="0.54296875" style="44" customWidth="1"/>
    <col min="5356" max="5356" width="14.453125" style="44" customWidth="1"/>
    <col min="5357" max="5357" width="0.54296875" style="44" customWidth="1"/>
    <col min="5358" max="5358" width="14.453125" style="44" customWidth="1"/>
    <col min="5359" max="5359" width="0.54296875" style="44" customWidth="1"/>
    <col min="5360" max="5360" width="14.453125" style="44" customWidth="1"/>
    <col min="5361" max="5361" width="0.54296875" style="44" customWidth="1"/>
    <col min="5362" max="5362" width="14.453125" style="44" customWidth="1"/>
    <col min="5363" max="5363" width="3.54296875" style="44" customWidth="1"/>
    <col min="5364" max="5364" width="0.54296875" style="44" customWidth="1"/>
    <col min="5365" max="5365" width="14.453125" style="44" customWidth="1"/>
    <col min="5366" max="5366" width="0.54296875" style="44" customWidth="1"/>
    <col min="5367" max="5367" width="14.453125" style="44" customWidth="1"/>
    <col min="5368" max="5368" width="0.54296875" style="44" customWidth="1"/>
    <col min="5369" max="5369" width="14.453125" style="44" customWidth="1"/>
    <col min="5370" max="5370" width="0.54296875" style="44" customWidth="1"/>
    <col min="5371" max="5371" width="14.453125" style="44" customWidth="1"/>
    <col min="5372" max="5372" width="0.54296875" style="44" customWidth="1"/>
    <col min="5373" max="5373" width="14.453125" style="44" customWidth="1"/>
    <col min="5374" max="5374" width="0.54296875" style="44" customWidth="1"/>
    <col min="5375" max="5375" width="14.453125" style="44" customWidth="1"/>
    <col min="5376" max="5376" width="3.54296875" style="44" customWidth="1"/>
    <col min="5377" max="5605" width="9.1796875" style="44"/>
    <col min="5606" max="5606" width="45.54296875" style="44" bestFit="1" customWidth="1"/>
    <col min="5607" max="5607" width="0.54296875" style="44" customWidth="1"/>
    <col min="5608" max="5608" width="14.453125" style="44" customWidth="1"/>
    <col min="5609" max="5609" width="0.54296875" style="44" customWidth="1"/>
    <col min="5610" max="5610" width="14.453125" style="44" customWidth="1"/>
    <col min="5611" max="5611" width="0.54296875" style="44" customWidth="1"/>
    <col min="5612" max="5612" width="14.453125" style="44" customWidth="1"/>
    <col min="5613" max="5613" width="0.54296875" style="44" customWidth="1"/>
    <col min="5614" max="5614" width="14.453125" style="44" customWidth="1"/>
    <col min="5615" max="5615" width="0.54296875" style="44" customWidth="1"/>
    <col min="5616" max="5616" width="14.453125" style="44" customWidth="1"/>
    <col min="5617" max="5617" width="0.54296875" style="44" customWidth="1"/>
    <col min="5618" max="5618" width="14.453125" style="44" customWidth="1"/>
    <col min="5619" max="5619" width="3.54296875" style="44" customWidth="1"/>
    <col min="5620" max="5620" width="0.54296875" style="44" customWidth="1"/>
    <col min="5621" max="5621" width="14.453125" style="44" customWidth="1"/>
    <col min="5622" max="5622" width="0.54296875" style="44" customWidth="1"/>
    <col min="5623" max="5623" width="14.453125" style="44" customWidth="1"/>
    <col min="5624" max="5624" width="0.54296875" style="44" customWidth="1"/>
    <col min="5625" max="5625" width="14.453125" style="44" customWidth="1"/>
    <col min="5626" max="5626" width="0.54296875" style="44" customWidth="1"/>
    <col min="5627" max="5627" width="14.453125" style="44" customWidth="1"/>
    <col min="5628" max="5628" width="0.54296875" style="44" customWidth="1"/>
    <col min="5629" max="5629" width="14.453125" style="44" customWidth="1"/>
    <col min="5630" max="5630" width="0.54296875" style="44" customWidth="1"/>
    <col min="5631" max="5631" width="14.453125" style="44" customWidth="1"/>
    <col min="5632" max="5632" width="3.54296875" style="44" customWidth="1"/>
    <col min="5633" max="5861" width="9.1796875" style="44"/>
    <col min="5862" max="5862" width="45.54296875" style="44" bestFit="1" customWidth="1"/>
    <col min="5863" max="5863" width="0.54296875" style="44" customWidth="1"/>
    <col min="5864" max="5864" width="14.453125" style="44" customWidth="1"/>
    <col min="5865" max="5865" width="0.54296875" style="44" customWidth="1"/>
    <col min="5866" max="5866" width="14.453125" style="44" customWidth="1"/>
    <col min="5867" max="5867" width="0.54296875" style="44" customWidth="1"/>
    <col min="5868" max="5868" width="14.453125" style="44" customWidth="1"/>
    <col min="5869" max="5869" width="0.54296875" style="44" customWidth="1"/>
    <col min="5870" max="5870" width="14.453125" style="44" customWidth="1"/>
    <col min="5871" max="5871" width="0.54296875" style="44" customWidth="1"/>
    <col min="5872" max="5872" width="14.453125" style="44" customWidth="1"/>
    <col min="5873" max="5873" width="0.54296875" style="44" customWidth="1"/>
    <col min="5874" max="5874" width="14.453125" style="44" customWidth="1"/>
    <col min="5875" max="5875" width="3.54296875" style="44" customWidth="1"/>
    <col min="5876" max="5876" width="0.54296875" style="44" customWidth="1"/>
    <col min="5877" max="5877" width="14.453125" style="44" customWidth="1"/>
    <col min="5878" max="5878" width="0.54296875" style="44" customWidth="1"/>
    <col min="5879" max="5879" width="14.453125" style="44" customWidth="1"/>
    <col min="5880" max="5880" width="0.54296875" style="44" customWidth="1"/>
    <col min="5881" max="5881" width="14.453125" style="44" customWidth="1"/>
    <col min="5882" max="5882" width="0.54296875" style="44" customWidth="1"/>
    <col min="5883" max="5883" width="14.453125" style="44" customWidth="1"/>
    <col min="5884" max="5884" width="0.54296875" style="44" customWidth="1"/>
    <col min="5885" max="5885" width="14.453125" style="44" customWidth="1"/>
    <col min="5886" max="5886" width="0.54296875" style="44" customWidth="1"/>
    <col min="5887" max="5887" width="14.453125" style="44" customWidth="1"/>
    <col min="5888" max="5888" width="3.54296875" style="44" customWidth="1"/>
    <col min="5889" max="6117" width="9.1796875" style="44"/>
    <col min="6118" max="6118" width="45.54296875" style="44" bestFit="1" customWidth="1"/>
    <col min="6119" max="6119" width="0.54296875" style="44" customWidth="1"/>
    <col min="6120" max="6120" width="14.453125" style="44" customWidth="1"/>
    <col min="6121" max="6121" width="0.54296875" style="44" customWidth="1"/>
    <col min="6122" max="6122" width="14.453125" style="44" customWidth="1"/>
    <col min="6123" max="6123" width="0.54296875" style="44" customWidth="1"/>
    <col min="6124" max="6124" width="14.453125" style="44" customWidth="1"/>
    <col min="6125" max="6125" width="0.54296875" style="44" customWidth="1"/>
    <col min="6126" max="6126" width="14.453125" style="44" customWidth="1"/>
    <col min="6127" max="6127" width="0.54296875" style="44" customWidth="1"/>
    <col min="6128" max="6128" width="14.453125" style="44" customWidth="1"/>
    <col min="6129" max="6129" width="0.54296875" style="44" customWidth="1"/>
    <col min="6130" max="6130" width="14.453125" style="44" customWidth="1"/>
    <col min="6131" max="6131" width="3.54296875" style="44" customWidth="1"/>
    <col min="6132" max="6132" width="0.54296875" style="44" customWidth="1"/>
    <col min="6133" max="6133" width="14.453125" style="44" customWidth="1"/>
    <col min="6134" max="6134" width="0.54296875" style="44" customWidth="1"/>
    <col min="6135" max="6135" width="14.453125" style="44" customWidth="1"/>
    <col min="6136" max="6136" width="0.54296875" style="44" customWidth="1"/>
    <col min="6137" max="6137" width="14.453125" style="44" customWidth="1"/>
    <col min="6138" max="6138" width="0.54296875" style="44" customWidth="1"/>
    <col min="6139" max="6139" width="14.453125" style="44" customWidth="1"/>
    <col min="6140" max="6140" width="0.54296875" style="44" customWidth="1"/>
    <col min="6141" max="6141" width="14.453125" style="44" customWidth="1"/>
    <col min="6142" max="6142" width="0.54296875" style="44" customWidth="1"/>
    <col min="6143" max="6143" width="14.453125" style="44" customWidth="1"/>
    <col min="6144" max="6144" width="3.54296875" style="44" customWidth="1"/>
    <col min="6145" max="6373" width="9.1796875" style="44"/>
    <col min="6374" max="6374" width="45.54296875" style="44" bestFit="1" customWidth="1"/>
    <col min="6375" max="6375" width="0.54296875" style="44" customWidth="1"/>
    <col min="6376" max="6376" width="14.453125" style="44" customWidth="1"/>
    <col min="6377" max="6377" width="0.54296875" style="44" customWidth="1"/>
    <col min="6378" max="6378" width="14.453125" style="44" customWidth="1"/>
    <col min="6379" max="6379" width="0.54296875" style="44" customWidth="1"/>
    <col min="6380" max="6380" width="14.453125" style="44" customWidth="1"/>
    <col min="6381" max="6381" width="0.54296875" style="44" customWidth="1"/>
    <col min="6382" max="6382" width="14.453125" style="44" customWidth="1"/>
    <col min="6383" max="6383" width="0.54296875" style="44" customWidth="1"/>
    <col min="6384" max="6384" width="14.453125" style="44" customWidth="1"/>
    <col min="6385" max="6385" width="0.54296875" style="44" customWidth="1"/>
    <col min="6386" max="6386" width="14.453125" style="44" customWidth="1"/>
    <col min="6387" max="6387" width="3.54296875" style="44" customWidth="1"/>
    <col min="6388" max="6388" width="0.54296875" style="44" customWidth="1"/>
    <col min="6389" max="6389" width="14.453125" style="44" customWidth="1"/>
    <col min="6390" max="6390" width="0.54296875" style="44" customWidth="1"/>
    <col min="6391" max="6391" width="14.453125" style="44" customWidth="1"/>
    <col min="6392" max="6392" width="0.54296875" style="44" customWidth="1"/>
    <col min="6393" max="6393" width="14.453125" style="44" customWidth="1"/>
    <col min="6394" max="6394" width="0.54296875" style="44" customWidth="1"/>
    <col min="6395" max="6395" width="14.453125" style="44" customWidth="1"/>
    <col min="6396" max="6396" width="0.54296875" style="44" customWidth="1"/>
    <col min="6397" max="6397" width="14.453125" style="44" customWidth="1"/>
    <col min="6398" max="6398" width="0.54296875" style="44" customWidth="1"/>
    <col min="6399" max="6399" width="14.453125" style="44" customWidth="1"/>
    <col min="6400" max="6400" width="3.54296875" style="44" customWidth="1"/>
    <col min="6401" max="6629" width="9.1796875" style="44"/>
    <col min="6630" max="6630" width="45.54296875" style="44" bestFit="1" customWidth="1"/>
    <col min="6631" max="6631" width="0.54296875" style="44" customWidth="1"/>
    <col min="6632" max="6632" width="14.453125" style="44" customWidth="1"/>
    <col min="6633" max="6633" width="0.54296875" style="44" customWidth="1"/>
    <col min="6634" max="6634" width="14.453125" style="44" customWidth="1"/>
    <col min="6635" max="6635" width="0.54296875" style="44" customWidth="1"/>
    <col min="6636" max="6636" width="14.453125" style="44" customWidth="1"/>
    <col min="6637" max="6637" width="0.54296875" style="44" customWidth="1"/>
    <col min="6638" max="6638" width="14.453125" style="44" customWidth="1"/>
    <col min="6639" max="6639" width="0.54296875" style="44" customWidth="1"/>
    <col min="6640" max="6640" width="14.453125" style="44" customWidth="1"/>
    <col min="6641" max="6641" width="0.54296875" style="44" customWidth="1"/>
    <col min="6642" max="6642" width="14.453125" style="44" customWidth="1"/>
    <col min="6643" max="6643" width="3.54296875" style="44" customWidth="1"/>
    <col min="6644" max="6644" width="0.54296875" style="44" customWidth="1"/>
    <col min="6645" max="6645" width="14.453125" style="44" customWidth="1"/>
    <col min="6646" max="6646" width="0.54296875" style="44" customWidth="1"/>
    <col min="6647" max="6647" width="14.453125" style="44" customWidth="1"/>
    <col min="6648" max="6648" width="0.54296875" style="44" customWidth="1"/>
    <col min="6649" max="6649" width="14.453125" style="44" customWidth="1"/>
    <col min="6650" max="6650" width="0.54296875" style="44" customWidth="1"/>
    <col min="6651" max="6651" width="14.453125" style="44" customWidth="1"/>
    <col min="6652" max="6652" width="0.54296875" style="44" customWidth="1"/>
    <col min="6653" max="6653" width="14.453125" style="44" customWidth="1"/>
    <col min="6654" max="6654" width="0.54296875" style="44" customWidth="1"/>
    <col min="6655" max="6655" width="14.453125" style="44" customWidth="1"/>
    <col min="6656" max="6656" width="3.54296875" style="44" customWidth="1"/>
    <col min="6657" max="6885" width="9.1796875" style="44"/>
    <col min="6886" max="6886" width="45.54296875" style="44" bestFit="1" customWidth="1"/>
    <col min="6887" max="6887" width="0.54296875" style="44" customWidth="1"/>
    <col min="6888" max="6888" width="14.453125" style="44" customWidth="1"/>
    <col min="6889" max="6889" width="0.54296875" style="44" customWidth="1"/>
    <col min="6890" max="6890" width="14.453125" style="44" customWidth="1"/>
    <col min="6891" max="6891" width="0.54296875" style="44" customWidth="1"/>
    <col min="6892" max="6892" width="14.453125" style="44" customWidth="1"/>
    <col min="6893" max="6893" width="0.54296875" style="44" customWidth="1"/>
    <col min="6894" max="6894" width="14.453125" style="44" customWidth="1"/>
    <col min="6895" max="6895" width="0.54296875" style="44" customWidth="1"/>
    <col min="6896" max="6896" width="14.453125" style="44" customWidth="1"/>
    <col min="6897" max="6897" width="0.54296875" style="44" customWidth="1"/>
    <col min="6898" max="6898" width="14.453125" style="44" customWidth="1"/>
    <col min="6899" max="6899" width="3.54296875" style="44" customWidth="1"/>
    <col min="6900" max="6900" width="0.54296875" style="44" customWidth="1"/>
    <col min="6901" max="6901" width="14.453125" style="44" customWidth="1"/>
    <col min="6902" max="6902" width="0.54296875" style="44" customWidth="1"/>
    <col min="6903" max="6903" width="14.453125" style="44" customWidth="1"/>
    <col min="6904" max="6904" width="0.54296875" style="44" customWidth="1"/>
    <col min="6905" max="6905" width="14.453125" style="44" customWidth="1"/>
    <col min="6906" max="6906" width="0.54296875" style="44" customWidth="1"/>
    <col min="6907" max="6907" width="14.453125" style="44" customWidth="1"/>
    <col min="6908" max="6908" width="0.54296875" style="44" customWidth="1"/>
    <col min="6909" max="6909" width="14.453125" style="44" customWidth="1"/>
    <col min="6910" max="6910" width="0.54296875" style="44" customWidth="1"/>
    <col min="6911" max="6911" width="14.453125" style="44" customWidth="1"/>
    <col min="6912" max="6912" width="3.54296875" style="44" customWidth="1"/>
    <col min="6913" max="7141" width="9.1796875" style="44"/>
    <col min="7142" max="7142" width="45.54296875" style="44" bestFit="1" customWidth="1"/>
    <col min="7143" max="7143" width="0.54296875" style="44" customWidth="1"/>
    <col min="7144" max="7144" width="14.453125" style="44" customWidth="1"/>
    <col min="7145" max="7145" width="0.54296875" style="44" customWidth="1"/>
    <col min="7146" max="7146" width="14.453125" style="44" customWidth="1"/>
    <col min="7147" max="7147" width="0.54296875" style="44" customWidth="1"/>
    <col min="7148" max="7148" width="14.453125" style="44" customWidth="1"/>
    <col min="7149" max="7149" width="0.54296875" style="44" customWidth="1"/>
    <col min="7150" max="7150" width="14.453125" style="44" customWidth="1"/>
    <col min="7151" max="7151" width="0.54296875" style="44" customWidth="1"/>
    <col min="7152" max="7152" width="14.453125" style="44" customWidth="1"/>
    <col min="7153" max="7153" width="0.54296875" style="44" customWidth="1"/>
    <col min="7154" max="7154" width="14.453125" style="44" customWidth="1"/>
    <col min="7155" max="7155" width="3.54296875" style="44" customWidth="1"/>
    <col min="7156" max="7156" width="0.54296875" style="44" customWidth="1"/>
    <col min="7157" max="7157" width="14.453125" style="44" customWidth="1"/>
    <col min="7158" max="7158" width="0.54296875" style="44" customWidth="1"/>
    <col min="7159" max="7159" width="14.453125" style="44" customWidth="1"/>
    <col min="7160" max="7160" width="0.54296875" style="44" customWidth="1"/>
    <col min="7161" max="7161" width="14.453125" style="44" customWidth="1"/>
    <col min="7162" max="7162" width="0.54296875" style="44" customWidth="1"/>
    <col min="7163" max="7163" width="14.453125" style="44" customWidth="1"/>
    <col min="7164" max="7164" width="0.54296875" style="44" customWidth="1"/>
    <col min="7165" max="7165" width="14.453125" style="44" customWidth="1"/>
    <col min="7166" max="7166" width="0.54296875" style="44" customWidth="1"/>
    <col min="7167" max="7167" width="14.453125" style="44" customWidth="1"/>
    <col min="7168" max="7168" width="3.54296875" style="44" customWidth="1"/>
    <col min="7169" max="7397" width="9.1796875" style="44"/>
    <col min="7398" max="7398" width="45.54296875" style="44" bestFit="1" customWidth="1"/>
    <col min="7399" max="7399" width="0.54296875" style="44" customWidth="1"/>
    <col min="7400" max="7400" width="14.453125" style="44" customWidth="1"/>
    <col min="7401" max="7401" width="0.54296875" style="44" customWidth="1"/>
    <col min="7402" max="7402" width="14.453125" style="44" customWidth="1"/>
    <col min="7403" max="7403" width="0.54296875" style="44" customWidth="1"/>
    <col min="7404" max="7404" width="14.453125" style="44" customWidth="1"/>
    <col min="7405" max="7405" width="0.54296875" style="44" customWidth="1"/>
    <col min="7406" max="7406" width="14.453125" style="44" customWidth="1"/>
    <col min="7407" max="7407" width="0.54296875" style="44" customWidth="1"/>
    <col min="7408" max="7408" width="14.453125" style="44" customWidth="1"/>
    <col min="7409" max="7409" width="0.54296875" style="44" customWidth="1"/>
    <col min="7410" max="7410" width="14.453125" style="44" customWidth="1"/>
    <col min="7411" max="7411" width="3.54296875" style="44" customWidth="1"/>
    <col min="7412" max="7412" width="0.54296875" style="44" customWidth="1"/>
    <col min="7413" max="7413" width="14.453125" style="44" customWidth="1"/>
    <col min="7414" max="7414" width="0.54296875" style="44" customWidth="1"/>
    <col min="7415" max="7415" width="14.453125" style="44" customWidth="1"/>
    <col min="7416" max="7416" width="0.54296875" style="44" customWidth="1"/>
    <col min="7417" max="7417" width="14.453125" style="44" customWidth="1"/>
    <col min="7418" max="7418" width="0.54296875" style="44" customWidth="1"/>
    <col min="7419" max="7419" width="14.453125" style="44" customWidth="1"/>
    <col min="7420" max="7420" width="0.54296875" style="44" customWidth="1"/>
    <col min="7421" max="7421" width="14.453125" style="44" customWidth="1"/>
    <col min="7422" max="7422" width="0.54296875" style="44" customWidth="1"/>
    <col min="7423" max="7423" width="14.453125" style="44" customWidth="1"/>
    <col min="7424" max="7424" width="3.54296875" style="44" customWidth="1"/>
    <col min="7425" max="7653" width="9.1796875" style="44"/>
    <col min="7654" max="7654" width="45.54296875" style="44" bestFit="1" customWidth="1"/>
    <col min="7655" max="7655" width="0.54296875" style="44" customWidth="1"/>
    <col min="7656" max="7656" width="14.453125" style="44" customWidth="1"/>
    <col min="7657" max="7657" width="0.54296875" style="44" customWidth="1"/>
    <col min="7658" max="7658" width="14.453125" style="44" customWidth="1"/>
    <col min="7659" max="7659" width="0.54296875" style="44" customWidth="1"/>
    <col min="7660" max="7660" width="14.453125" style="44" customWidth="1"/>
    <col min="7661" max="7661" width="0.54296875" style="44" customWidth="1"/>
    <col min="7662" max="7662" width="14.453125" style="44" customWidth="1"/>
    <col min="7663" max="7663" width="0.54296875" style="44" customWidth="1"/>
    <col min="7664" max="7664" width="14.453125" style="44" customWidth="1"/>
    <col min="7665" max="7665" width="0.54296875" style="44" customWidth="1"/>
    <col min="7666" max="7666" width="14.453125" style="44" customWidth="1"/>
    <col min="7667" max="7667" width="3.54296875" style="44" customWidth="1"/>
    <col min="7668" max="7668" width="0.54296875" style="44" customWidth="1"/>
    <col min="7669" max="7669" width="14.453125" style="44" customWidth="1"/>
    <col min="7670" max="7670" width="0.54296875" style="44" customWidth="1"/>
    <col min="7671" max="7671" width="14.453125" style="44" customWidth="1"/>
    <col min="7672" max="7672" width="0.54296875" style="44" customWidth="1"/>
    <col min="7673" max="7673" width="14.453125" style="44" customWidth="1"/>
    <col min="7674" max="7674" width="0.54296875" style="44" customWidth="1"/>
    <col min="7675" max="7675" width="14.453125" style="44" customWidth="1"/>
    <col min="7676" max="7676" width="0.54296875" style="44" customWidth="1"/>
    <col min="7677" max="7677" width="14.453125" style="44" customWidth="1"/>
    <col min="7678" max="7678" width="0.54296875" style="44" customWidth="1"/>
    <col min="7679" max="7679" width="14.453125" style="44" customWidth="1"/>
    <col min="7680" max="7680" width="3.54296875" style="44" customWidth="1"/>
    <col min="7681" max="7909" width="9.1796875" style="44"/>
    <col min="7910" max="7910" width="45.54296875" style="44" bestFit="1" customWidth="1"/>
    <col min="7911" max="7911" width="0.54296875" style="44" customWidth="1"/>
    <col min="7912" max="7912" width="14.453125" style="44" customWidth="1"/>
    <col min="7913" max="7913" width="0.54296875" style="44" customWidth="1"/>
    <col min="7914" max="7914" width="14.453125" style="44" customWidth="1"/>
    <col min="7915" max="7915" width="0.54296875" style="44" customWidth="1"/>
    <col min="7916" max="7916" width="14.453125" style="44" customWidth="1"/>
    <col min="7917" max="7917" width="0.54296875" style="44" customWidth="1"/>
    <col min="7918" max="7918" width="14.453125" style="44" customWidth="1"/>
    <col min="7919" max="7919" width="0.54296875" style="44" customWidth="1"/>
    <col min="7920" max="7920" width="14.453125" style="44" customWidth="1"/>
    <col min="7921" max="7921" width="0.54296875" style="44" customWidth="1"/>
    <col min="7922" max="7922" width="14.453125" style="44" customWidth="1"/>
    <col min="7923" max="7923" width="3.54296875" style="44" customWidth="1"/>
    <col min="7924" max="7924" width="0.54296875" style="44" customWidth="1"/>
    <col min="7925" max="7925" width="14.453125" style="44" customWidth="1"/>
    <col min="7926" max="7926" width="0.54296875" style="44" customWidth="1"/>
    <col min="7927" max="7927" width="14.453125" style="44" customWidth="1"/>
    <col min="7928" max="7928" width="0.54296875" style="44" customWidth="1"/>
    <col min="7929" max="7929" width="14.453125" style="44" customWidth="1"/>
    <col min="7930" max="7930" width="0.54296875" style="44" customWidth="1"/>
    <col min="7931" max="7931" width="14.453125" style="44" customWidth="1"/>
    <col min="7932" max="7932" width="0.54296875" style="44" customWidth="1"/>
    <col min="7933" max="7933" width="14.453125" style="44" customWidth="1"/>
    <col min="7934" max="7934" width="0.54296875" style="44" customWidth="1"/>
    <col min="7935" max="7935" width="14.453125" style="44" customWidth="1"/>
    <col min="7936" max="7936" width="3.54296875" style="44" customWidth="1"/>
    <col min="7937" max="8165" width="9.1796875" style="44"/>
    <col min="8166" max="8166" width="45.54296875" style="44" bestFit="1" customWidth="1"/>
    <col min="8167" max="8167" width="0.54296875" style="44" customWidth="1"/>
    <col min="8168" max="8168" width="14.453125" style="44" customWidth="1"/>
    <col min="8169" max="8169" width="0.54296875" style="44" customWidth="1"/>
    <col min="8170" max="8170" width="14.453125" style="44" customWidth="1"/>
    <col min="8171" max="8171" width="0.54296875" style="44" customWidth="1"/>
    <col min="8172" max="8172" width="14.453125" style="44" customWidth="1"/>
    <col min="8173" max="8173" width="0.54296875" style="44" customWidth="1"/>
    <col min="8174" max="8174" width="14.453125" style="44" customWidth="1"/>
    <col min="8175" max="8175" width="0.54296875" style="44" customWidth="1"/>
    <col min="8176" max="8176" width="14.453125" style="44" customWidth="1"/>
    <col min="8177" max="8177" width="0.54296875" style="44" customWidth="1"/>
    <col min="8178" max="8178" width="14.453125" style="44" customWidth="1"/>
    <col min="8179" max="8179" width="3.54296875" style="44" customWidth="1"/>
    <col min="8180" max="8180" width="0.54296875" style="44" customWidth="1"/>
    <col min="8181" max="8181" width="14.453125" style="44" customWidth="1"/>
    <col min="8182" max="8182" width="0.54296875" style="44" customWidth="1"/>
    <col min="8183" max="8183" width="14.453125" style="44" customWidth="1"/>
    <col min="8184" max="8184" width="0.54296875" style="44" customWidth="1"/>
    <col min="8185" max="8185" width="14.453125" style="44" customWidth="1"/>
    <col min="8186" max="8186" width="0.54296875" style="44" customWidth="1"/>
    <col min="8187" max="8187" width="14.453125" style="44" customWidth="1"/>
    <col min="8188" max="8188" width="0.54296875" style="44" customWidth="1"/>
    <col min="8189" max="8189" width="14.453125" style="44" customWidth="1"/>
    <col min="8190" max="8190" width="0.54296875" style="44" customWidth="1"/>
    <col min="8191" max="8191" width="14.453125" style="44" customWidth="1"/>
    <col min="8192" max="8192" width="3.54296875" style="44" customWidth="1"/>
    <col min="8193" max="8421" width="9.1796875" style="44"/>
    <col min="8422" max="8422" width="45.54296875" style="44" bestFit="1" customWidth="1"/>
    <col min="8423" max="8423" width="0.54296875" style="44" customWidth="1"/>
    <col min="8424" max="8424" width="14.453125" style="44" customWidth="1"/>
    <col min="8425" max="8425" width="0.54296875" style="44" customWidth="1"/>
    <col min="8426" max="8426" width="14.453125" style="44" customWidth="1"/>
    <col min="8427" max="8427" width="0.54296875" style="44" customWidth="1"/>
    <col min="8428" max="8428" width="14.453125" style="44" customWidth="1"/>
    <col min="8429" max="8429" width="0.54296875" style="44" customWidth="1"/>
    <col min="8430" max="8430" width="14.453125" style="44" customWidth="1"/>
    <col min="8431" max="8431" width="0.54296875" style="44" customWidth="1"/>
    <col min="8432" max="8432" width="14.453125" style="44" customWidth="1"/>
    <col min="8433" max="8433" width="0.54296875" style="44" customWidth="1"/>
    <col min="8434" max="8434" width="14.453125" style="44" customWidth="1"/>
    <col min="8435" max="8435" width="3.54296875" style="44" customWidth="1"/>
    <col min="8436" max="8436" width="0.54296875" style="44" customWidth="1"/>
    <col min="8437" max="8437" width="14.453125" style="44" customWidth="1"/>
    <col min="8438" max="8438" width="0.54296875" style="44" customWidth="1"/>
    <col min="8439" max="8439" width="14.453125" style="44" customWidth="1"/>
    <col min="8440" max="8440" width="0.54296875" style="44" customWidth="1"/>
    <col min="8441" max="8441" width="14.453125" style="44" customWidth="1"/>
    <col min="8442" max="8442" width="0.54296875" style="44" customWidth="1"/>
    <col min="8443" max="8443" width="14.453125" style="44" customWidth="1"/>
    <col min="8444" max="8444" width="0.54296875" style="44" customWidth="1"/>
    <col min="8445" max="8445" width="14.453125" style="44" customWidth="1"/>
    <col min="8446" max="8446" width="0.54296875" style="44" customWidth="1"/>
    <col min="8447" max="8447" width="14.453125" style="44" customWidth="1"/>
    <col min="8448" max="8448" width="3.54296875" style="44" customWidth="1"/>
    <col min="8449" max="8677" width="9.1796875" style="44"/>
    <col min="8678" max="8678" width="45.54296875" style="44" bestFit="1" customWidth="1"/>
    <col min="8679" max="8679" width="0.54296875" style="44" customWidth="1"/>
    <col min="8680" max="8680" width="14.453125" style="44" customWidth="1"/>
    <col min="8681" max="8681" width="0.54296875" style="44" customWidth="1"/>
    <col min="8682" max="8682" width="14.453125" style="44" customWidth="1"/>
    <col min="8683" max="8683" width="0.54296875" style="44" customWidth="1"/>
    <col min="8684" max="8684" width="14.453125" style="44" customWidth="1"/>
    <col min="8685" max="8685" width="0.54296875" style="44" customWidth="1"/>
    <col min="8686" max="8686" width="14.453125" style="44" customWidth="1"/>
    <col min="8687" max="8687" width="0.54296875" style="44" customWidth="1"/>
    <col min="8688" max="8688" width="14.453125" style="44" customWidth="1"/>
    <col min="8689" max="8689" width="0.54296875" style="44" customWidth="1"/>
    <col min="8690" max="8690" width="14.453125" style="44" customWidth="1"/>
    <col min="8691" max="8691" width="3.54296875" style="44" customWidth="1"/>
    <col min="8692" max="8692" width="0.54296875" style="44" customWidth="1"/>
    <col min="8693" max="8693" width="14.453125" style="44" customWidth="1"/>
    <col min="8694" max="8694" width="0.54296875" style="44" customWidth="1"/>
    <col min="8695" max="8695" width="14.453125" style="44" customWidth="1"/>
    <col min="8696" max="8696" width="0.54296875" style="44" customWidth="1"/>
    <col min="8697" max="8697" width="14.453125" style="44" customWidth="1"/>
    <col min="8698" max="8698" width="0.54296875" style="44" customWidth="1"/>
    <col min="8699" max="8699" width="14.453125" style="44" customWidth="1"/>
    <col min="8700" max="8700" width="0.54296875" style="44" customWidth="1"/>
    <col min="8701" max="8701" width="14.453125" style="44" customWidth="1"/>
    <col min="8702" max="8702" width="0.54296875" style="44" customWidth="1"/>
    <col min="8703" max="8703" width="14.453125" style="44" customWidth="1"/>
    <col min="8704" max="8704" width="3.54296875" style="44" customWidth="1"/>
    <col min="8705" max="8933" width="9.1796875" style="44"/>
    <col min="8934" max="8934" width="45.54296875" style="44" bestFit="1" customWidth="1"/>
    <col min="8935" max="8935" width="0.54296875" style="44" customWidth="1"/>
    <col min="8936" max="8936" width="14.453125" style="44" customWidth="1"/>
    <col min="8937" max="8937" width="0.54296875" style="44" customWidth="1"/>
    <col min="8938" max="8938" width="14.453125" style="44" customWidth="1"/>
    <col min="8939" max="8939" width="0.54296875" style="44" customWidth="1"/>
    <col min="8940" max="8940" width="14.453125" style="44" customWidth="1"/>
    <col min="8941" max="8941" width="0.54296875" style="44" customWidth="1"/>
    <col min="8942" max="8942" width="14.453125" style="44" customWidth="1"/>
    <col min="8943" max="8943" width="0.54296875" style="44" customWidth="1"/>
    <col min="8944" max="8944" width="14.453125" style="44" customWidth="1"/>
    <col min="8945" max="8945" width="0.54296875" style="44" customWidth="1"/>
    <col min="8946" max="8946" width="14.453125" style="44" customWidth="1"/>
    <col min="8947" max="8947" width="3.54296875" style="44" customWidth="1"/>
    <col min="8948" max="8948" width="0.54296875" style="44" customWidth="1"/>
    <col min="8949" max="8949" width="14.453125" style="44" customWidth="1"/>
    <col min="8950" max="8950" width="0.54296875" style="44" customWidth="1"/>
    <col min="8951" max="8951" width="14.453125" style="44" customWidth="1"/>
    <col min="8952" max="8952" width="0.54296875" style="44" customWidth="1"/>
    <col min="8953" max="8953" width="14.453125" style="44" customWidth="1"/>
    <col min="8954" max="8954" width="0.54296875" style="44" customWidth="1"/>
    <col min="8955" max="8955" width="14.453125" style="44" customWidth="1"/>
    <col min="8956" max="8956" width="0.54296875" style="44" customWidth="1"/>
    <col min="8957" max="8957" width="14.453125" style="44" customWidth="1"/>
    <col min="8958" max="8958" width="0.54296875" style="44" customWidth="1"/>
    <col min="8959" max="8959" width="14.453125" style="44" customWidth="1"/>
    <col min="8960" max="8960" width="3.54296875" style="44" customWidth="1"/>
    <col min="8961" max="9189" width="9.1796875" style="44"/>
    <col min="9190" max="9190" width="45.54296875" style="44" bestFit="1" customWidth="1"/>
    <col min="9191" max="9191" width="0.54296875" style="44" customWidth="1"/>
    <col min="9192" max="9192" width="14.453125" style="44" customWidth="1"/>
    <col min="9193" max="9193" width="0.54296875" style="44" customWidth="1"/>
    <col min="9194" max="9194" width="14.453125" style="44" customWidth="1"/>
    <col min="9195" max="9195" width="0.54296875" style="44" customWidth="1"/>
    <col min="9196" max="9196" width="14.453125" style="44" customWidth="1"/>
    <col min="9197" max="9197" width="0.54296875" style="44" customWidth="1"/>
    <col min="9198" max="9198" width="14.453125" style="44" customWidth="1"/>
    <col min="9199" max="9199" width="0.54296875" style="44" customWidth="1"/>
    <col min="9200" max="9200" width="14.453125" style="44" customWidth="1"/>
    <col min="9201" max="9201" width="0.54296875" style="44" customWidth="1"/>
    <col min="9202" max="9202" width="14.453125" style="44" customWidth="1"/>
    <col min="9203" max="9203" width="3.54296875" style="44" customWidth="1"/>
    <col min="9204" max="9204" width="0.54296875" style="44" customWidth="1"/>
    <col min="9205" max="9205" width="14.453125" style="44" customWidth="1"/>
    <col min="9206" max="9206" width="0.54296875" style="44" customWidth="1"/>
    <col min="9207" max="9207" width="14.453125" style="44" customWidth="1"/>
    <col min="9208" max="9208" width="0.54296875" style="44" customWidth="1"/>
    <col min="9209" max="9209" width="14.453125" style="44" customWidth="1"/>
    <col min="9210" max="9210" width="0.54296875" style="44" customWidth="1"/>
    <col min="9211" max="9211" width="14.453125" style="44" customWidth="1"/>
    <col min="9212" max="9212" width="0.54296875" style="44" customWidth="1"/>
    <col min="9213" max="9213" width="14.453125" style="44" customWidth="1"/>
    <col min="9214" max="9214" width="0.54296875" style="44" customWidth="1"/>
    <col min="9215" max="9215" width="14.453125" style="44" customWidth="1"/>
    <col min="9216" max="9216" width="3.54296875" style="44" customWidth="1"/>
    <col min="9217" max="9445" width="9.1796875" style="44"/>
    <col min="9446" max="9446" width="45.54296875" style="44" bestFit="1" customWidth="1"/>
    <col min="9447" max="9447" width="0.54296875" style="44" customWidth="1"/>
    <col min="9448" max="9448" width="14.453125" style="44" customWidth="1"/>
    <col min="9449" max="9449" width="0.54296875" style="44" customWidth="1"/>
    <col min="9450" max="9450" width="14.453125" style="44" customWidth="1"/>
    <col min="9451" max="9451" width="0.54296875" style="44" customWidth="1"/>
    <col min="9452" max="9452" width="14.453125" style="44" customWidth="1"/>
    <col min="9453" max="9453" width="0.54296875" style="44" customWidth="1"/>
    <col min="9454" max="9454" width="14.453125" style="44" customWidth="1"/>
    <col min="9455" max="9455" width="0.54296875" style="44" customWidth="1"/>
    <col min="9456" max="9456" width="14.453125" style="44" customWidth="1"/>
    <col min="9457" max="9457" width="0.54296875" style="44" customWidth="1"/>
    <col min="9458" max="9458" width="14.453125" style="44" customWidth="1"/>
    <col min="9459" max="9459" width="3.54296875" style="44" customWidth="1"/>
    <col min="9460" max="9460" width="0.54296875" style="44" customWidth="1"/>
    <col min="9461" max="9461" width="14.453125" style="44" customWidth="1"/>
    <col min="9462" max="9462" width="0.54296875" style="44" customWidth="1"/>
    <col min="9463" max="9463" width="14.453125" style="44" customWidth="1"/>
    <col min="9464" max="9464" width="0.54296875" style="44" customWidth="1"/>
    <col min="9465" max="9465" width="14.453125" style="44" customWidth="1"/>
    <col min="9466" max="9466" width="0.54296875" style="44" customWidth="1"/>
    <col min="9467" max="9467" width="14.453125" style="44" customWidth="1"/>
    <col min="9468" max="9468" width="0.54296875" style="44" customWidth="1"/>
    <col min="9469" max="9469" width="14.453125" style="44" customWidth="1"/>
    <col min="9470" max="9470" width="0.54296875" style="44" customWidth="1"/>
    <col min="9471" max="9471" width="14.453125" style="44" customWidth="1"/>
    <col min="9472" max="9472" width="3.54296875" style="44" customWidth="1"/>
    <col min="9473" max="9701" width="9.1796875" style="44"/>
    <col min="9702" max="9702" width="45.54296875" style="44" bestFit="1" customWidth="1"/>
    <col min="9703" max="9703" width="0.54296875" style="44" customWidth="1"/>
    <col min="9704" max="9704" width="14.453125" style="44" customWidth="1"/>
    <col min="9705" max="9705" width="0.54296875" style="44" customWidth="1"/>
    <col min="9706" max="9706" width="14.453125" style="44" customWidth="1"/>
    <col min="9707" max="9707" width="0.54296875" style="44" customWidth="1"/>
    <col min="9708" max="9708" width="14.453125" style="44" customWidth="1"/>
    <col min="9709" max="9709" width="0.54296875" style="44" customWidth="1"/>
    <col min="9710" max="9710" width="14.453125" style="44" customWidth="1"/>
    <col min="9711" max="9711" width="0.54296875" style="44" customWidth="1"/>
    <col min="9712" max="9712" width="14.453125" style="44" customWidth="1"/>
    <col min="9713" max="9713" width="0.54296875" style="44" customWidth="1"/>
    <col min="9714" max="9714" width="14.453125" style="44" customWidth="1"/>
    <col min="9715" max="9715" width="3.54296875" style="44" customWidth="1"/>
    <col min="9716" max="9716" width="0.54296875" style="44" customWidth="1"/>
    <col min="9717" max="9717" width="14.453125" style="44" customWidth="1"/>
    <col min="9718" max="9718" width="0.54296875" style="44" customWidth="1"/>
    <col min="9719" max="9719" width="14.453125" style="44" customWidth="1"/>
    <col min="9720" max="9720" width="0.54296875" style="44" customWidth="1"/>
    <col min="9721" max="9721" width="14.453125" style="44" customWidth="1"/>
    <col min="9722" max="9722" width="0.54296875" style="44" customWidth="1"/>
    <col min="9723" max="9723" width="14.453125" style="44" customWidth="1"/>
    <col min="9724" max="9724" width="0.54296875" style="44" customWidth="1"/>
    <col min="9725" max="9725" width="14.453125" style="44" customWidth="1"/>
    <col min="9726" max="9726" width="0.54296875" style="44" customWidth="1"/>
    <col min="9727" max="9727" width="14.453125" style="44" customWidth="1"/>
    <col min="9728" max="9728" width="3.54296875" style="44" customWidth="1"/>
    <col min="9729" max="9957" width="9.1796875" style="44"/>
    <col min="9958" max="9958" width="45.54296875" style="44" bestFit="1" customWidth="1"/>
    <col min="9959" max="9959" width="0.54296875" style="44" customWidth="1"/>
    <col min="9960" max="9960" width="14.453125" style="44" customWidth="1"/>
    <col min="9961" max="9961" width="0.54296875" style="44" customWidth="1"/>
    <col min="9962" max="9962" width="14.453125" style="44" customWidth="1"/>
    <col min="9963" max="9963" width="0.54296875" style="44" customWidth="1"/>
    <col min="9964" max="9964" width="14.453125" style="44" customWidth="1"/>
    <col min="9965" max="9965" width="0.54296875" style="44" customWidth="1"/>
    <col min="9966" max="9966" width="14.453125" style="44" customWidth="1"/>
    <col min="9967" max="9967" width="0.54296875" style="44" customWidth="1"/>
    <col min="9968" max="9968" width="14.453125" style="44" customWidth="1"/>
    <col min="9969" max="9969" width="0.54296875" style="44" customWidth="1"/>
    <col min="9970" max="9970" width="14.453125" style="44" customWidth="1"/>
    <col min="9971" max="9971" width="3.54296875" style="44" customWidth="1"/>
    <col min="9972" max="9972" width="0.54296875" style="44" customWidth="1"/>
    <col min="9973" max="9973" width="14.453125" style="44" customWidth="1"/>
    <col min="9974" max="9974" width="0.54296875" style="44" customWidth="1"/>
    <col min="9975" max="9975" width="14.453125" style="44" customWidth="1"/>
    <col min="9976" max="9976" width="0.54296875" style="44" customWidth="1"/>
    <col min="9977" max="9977" width="14.453125" style="44" customWidth="1"/>
    <col min="9978" max="9978" width="0.54296875" style="44" customWidth="1"/>
    <col min="9979" max="9979" width="14.453125" style="44" customWidth="1"/>
    <col min="9980" max="9980" width="0.54296875" style="44" customWidth="1"/>
    <col min="9981" max="9981" width="14.453125" style="44" customWidth="1"/>
    <col min="9982" max="9982" width="0.54296875" style="44" customWidth="1"/>
    <col min="9983" max="9983" width="14.453125" style="44" customWidth="1"/>
    <col min="9984" max="9984" width="3.54296875" style="44" customWidth="1"/>
    <col min="9985" max="10213" width="9.1796875" style="44"/>
    <col min="10214" max="10214" width="45.54296875" style="44" bestFit="1" customWidth="1"/>
    <col min="10215" max="10215" width="0.54296875" style="44" customWidth="1"/>
    <col min="10216" max="10216" width="14.453125" style="44" customWidth="1"/>
    <col min="10217" max="10217" width="0.54296875" style="44" customWidth="1"/>
    <col min="10218" max="10218" width="14.453125" style="44" customWidth="1"/>
    <col min="10219" max="10219" width="0.54296875" style="44" customWidth="1"/>
    <col min="10220" max="10220" width="14.453125" style="44" customWidth="1"/>
    <col min="10221" max="10221" width="0.54296875" style="44" customWidth="1"/>
    <col min="10222" max="10222" width="14.453125" style="44" customWidth="1"/>
    <col min="10223" max="10223" width="0.54296875" style="44" customWidth="1"/>
    <col min="10224" max="10224" width="14.453125" style="44" customWidth="1"/>
    <col min="10225" max="10225" width="0.54296875" style="44" customWidth="1"/>
    <col min="10226" max="10226" width="14.453125" style="44" customWidth="1"/>
    <col min="10227" max="10227" width="3.54296875" style="44" customWidth="1"/>
    <col min="10228" max="10228" width="0.54296875" style="44" customWidth="1"/>
    <col min="10229" max="10229" width="14.453125" style="44" customWidth="1"/>
    <col min="10230" max="10230" width="0.54296875" style="44" customWidth="1"/>
    <col min="10231" max="10231" width="14.453125" style="44" customWidth="1"/>
    <col min="10232" max="10232" width="0.54296875" style="44" customWidth="1"/>
    <col min="10233" max="10233" width="14.453125" style="44" customWidth="1"/>
    <col min="10234" max="10234" width="0.54296875" style="44" customWidth="1"/>
    <col min="10235" max="10235" width="14.453125" style="44" customWidth="1"/>
    <col min="10236" max="10236" width="0.54296875" style="44" customWidth="1"/>
    <col min="10237" max="10237" width="14.453125" style="44" customWidth="1"/>
    <col min="10238" max="10238" width="0.54296875" style="44" customWidth="1"/>
    <col min="10239" max="10239" width="14.453125" style="44" customWidth="1"/>
    <col min="10240" max="10240" width="3.54296875" style="44" customWidth="1"/>
    <col min="10241" max="10469" width="9.1796875" style="44"/>
    <col min="10470" max="10470" width="45.54296875" style="44" bestFit="1" customWidth="1"/>
    <col min="10471" max="10471" width="0.54296875" style="44" customWidth="1"/>
    <col min="10472" max="10472" width="14.453125" style="44" customWidth="1"/>
    <col min="10473" max="10473" width="0.54296875" style="44" customWidth="1"/>
    <col min="10474" max="10474" width="14.453125" style="44" customWidth="1"/>
    <col min="10475" max="10475" width="0.54296875" style="44" customWidth="1"/>
    <col min="10476" max="10476" width="14.453125" style="44" customWidth="1"/>
    <col min="10477" max="10477" width="0.54296875" style="44" customWidth="1"/>
    <col min="10478" max="10478" width="14.453125" style="44" customWidth="1"/>
    <col min="10479" max="10479" width="0.54296875" style="44" customWidth="1"/>
    <col min="10480" max="10480" width="14.453125" style="44" customWidth="1"/>
    <col min="10481" max="10481" width="0.54296875" style="44" customWidth="1"/>
    <col min="10482" max="10482" width="14.453125" style="44" customWidth="1"/>
    <col min="10483" max="10483" width="3.54296875" style="44" customWidth="1"/>
    <col min="10484" max="10484" width="0.54296875" style="44" customWidth="1"/>
    <col min="10485" max="10485" width="14.453125" style="44" customWidth="1"/>
    <col min="10486" max="10486" width="0.54296875" style="44" customWidth="1"/>
    <col min="10487" max="10487" width="14.453125" style="44" customWidth="1"/>
    <col min="10488" max="10488" width="0.54296875" style="44" customWidth="1"/>
    <col min="10489" max="10489" width="14.453125" style="44" customWidth="1"/>
    <col min="10490" max="10490" width="0.54296875" style="44" customWidth="1"/>
    <col min="10491" max="10491" width="14.453125" style="44" customWidth="1"/>
    <col min="10492" max="10492" width="0.54296875" style="44" customWidth="1"/>
    <col min="10493" max="10493" width="14.453125" style="44" customWidth="1"/>
    <col min="10494" max="10494" width="0.54296875" style="44" customWidth="1"/>
    <col min="10495" max="10495" width="14.453125" style="44" customWidth="1"/>
    <col min="10496" max="10496" width="3.54296875" style="44" customWidth="1"/>
    <col min="10497" max="10725" width="9.1796875" style="44"/>
    <col min="10726" max="10726" width="45.54296875" style="44" bestFit="1" customWidth="1"/>
    <col min="10727" max="10727" width="0.54296875" style="44" customWidth="1"/>
    <col min="10728" max="10728" width="14.453125" style="44" customWidth="1"/>
    <col min="10729" max="10729" width="0.54296875" style="44" customWidth="1"/>
    <col min="10730" max="10730" width="14.453125" style="44" customWidth="1"/>
    <col min="10731" max="10731" width="0.54296875" style="44" customWidth="1"/>
    <col min="10732" max="10732" width="14.453125" style="44" customWidth="1"/>
    <col min="10733" max="10733" width="0.54296875" style="44" customWidth="1"/>
    <col min="10734" max="10734" width="14.453125" style="44" customWidth="1"/>
    <col min="10735" max="10735" width="0.54296875" style="44" customWidth="1"/>
    <col min="10736" max="10736" width="14.453125" style="44" customWidth="1"/>
    <col min="10737" max="10737" width="0.54296875" style="44" customWidth="1"/>
    <col min="10738" max="10738" width="14.453125" style="44" customWidth="1"/>
    <col min="10739" max="10739" width="3.54296875" style="44" customWidth="1"/>
    <col min="10740" max="10740" width="0.54296875" style="44" customWidth="1"/>
    <col min="10741" max="10741" width="14.453125" style="44" customWidth="1"/>
    <col min="10742" max="10742" width="0.54296875" style="44" customWidth="1"/>
    <col min="10743" max="10743" width="14.453125" style="44" customWidth="1"/>
    <col min="10744" max="10744" width="0.54296875" style="44" customWidth="1"/>
    <col min="10745" max="10745" width="14.453125" style="44" customWidth="1"/>
    <col min="10746" max="10746" width="0.54296875" style="44" customWidth="1"/>
    <col min="10747" max="10747" width="14.453125" style="44" customWidth="1"/>
    <col min="10748" max="10748" width="0.54296875" style="44" customWidth="1"/>
    <col min="10749" max="10749" width="14.453125" style="44" customWidth="1"/>
    <col min="10750" max="10750" width="0.54296875" style="44" customWidth="1"/>
    <col min="10751" max="10751" width="14.453125" style="44" customWidth="1"/>
    <col min="10752" max="10752" width="3.54296875" style="44" customWidth="1"/>
    <col min="10753" max="10981" width="9.1796875" style="44"/>
    <col min="10982" max="10982" width="45.54296875" style="44" bestFit="1" customWidth="1"/>
    <col min="10983" max="10983" width="0.54296875" style="44" customWidth="1"/>
    <col min="10984" max="10984" width="14.453125" style="44" customWidth="1"/>
    <col min="10985" max="10985" width="0.54296875" style="44" customWidth="1"/>
    <col min="10986" max="10986" width="14.453125" style="44" customWidth="1"/>
    <col min="10987" max="10987" width="0.54296875" style="44" customWidth="1"/>
    <col min="10988" max="10988" width="14.453125" style="44" customWidth="1"/>
    <col min="10989" max="10989" width="0.54296875" style="44" customWidth="1"/>
    <col min="10990" max="10990" width="14.453125" style="44" customWidth="1"/>
    <col min="10991" max="10991" width="0.54296875" style="44" customWidth="1"/>
    <col min="10992" max="10992" width="14.453125" style="44" customWidth="1"/>
    <col min="10993" max="10993" width="0.54296875" style="44" customWidth="1"/>
    <col min="10994" max="10994" width="14.453125" style="44" customWidth="1"/>
    <col min="10995" max="10995" width="3.54296875" style="44" customWidth="1"/>
    <col min="10996" max="10996" width="0.54296875" style="44" customWidth="1"/>
    <col min="10997" max="10997" width="14.453125" style="44" customWidth="1"/>
    <col min="10998" max="10998" width="0.54296875" style="44" customWidth="1"/>
    <col min="10999" max="10999" width="14.453125" style="44" customWidth="1"/>
    <col min="11000" max="11000" width="0.54296875" style="44" customWidth="1"/>
    <col min="11001" max="11001" width="14.453125" style="44" customWidth="1"/>
    <col min="11002" max="11002" width="0.54296875" style="44" customWidth="1"/>
    <col min="11003" max="11003" width="14.453125" style="44" customWidth="1"/>
    <col min="11004" max="11004" width="0.54296875" style="44" customWidth="1"/>
    <col min="11005" max="11005" width="14.453125" style="44" customWidth="1"/>
    <col min="11006" max="11006" width="0.54296875" style="44" customWidth="1"/>
    <col min="11007" max="11007" width="14.453125" style="44" customWidth="1"/>
    <col min="11008" max="11008" width="3.54296875" style="44" customWidth="1"/>
    <col min="11009" max="11237" width="9.1796875" style="44"/>
    <col min="11238" max="11238" width="45.54296875" style="44" bestFit="1" customWidth="1"/>
    <col min="11239" max="11239" width="0.54296875" style="44" customWidth="1"/>
    <col min="11240" max="11240" width="14.453125" style="44" customWidth="1"/>
    <col min="11241" max="11241" width="0.54296875" style="44" customWidth="1"/>
    <col min="11242" max="11242" width="14.453125" style="44" customWidth="1"/>
    <col min="11243" max="11243" width="0.54296875" style="44" customWidth="1"/>
    <col min="11244" max="11244" width="14.453125" style="44" customWidth="1"/>
    <col min="11245" max="11245" width="0.54296875" style="44" customWidth="1"/>
    <col min="11246" max="11246" width="14.453125" style="44" customWidth="1"/>
    <col min="11247" max="11247" width="0.54296875" style="44" customWidth="1"/>
    <col min="11248" max="11248" width="14.453125" style="44" customWidth="1"/>
    <col min="11249" max="11249" width="0.54296875" style="44" customWidth="1"/>
    <col min="11250" max="11250" width="14.453125" style="44" customWidth="1"/>
    <col min="11251" max="11251" width="3.54296875" style="44" customWidth="1"/>
    <col min="11252" max="11252" width="0.54296875" style="44" customWidth="1"/>
    <col min="11253" max="11253" width="14.453125" style="44" customWidth="1"/>
    <col min="11254" max="11254" width="0.54296875" style="44" customWidth="1"/>
    <col min="11255" max="11255" width="14.453125" style="44" customWidth="1"/>
    <col min="11256" max="11256" width="0.54296875" style="44" customWidth="1"/>
    <col min="11257" max="11257" width="14.453125" style="44" customWidth="1"/>
    <col min="11258" max="11258" width="0.54296875" style="44" customWidth="1"/>
    <col min="11259" max="11259" width="14.453125" style="44" customWidth="1"/>
    <col min="11260" max="11260" width="0.54296875" style="44" customWidth="1"/>
    <col min="11261" max="11261" width="14.453125" style="44" customWidth="1"/>
    <col min="11262" max="11262" width="0.54296875" style="44" customWidth="1"/>
    <col min="11263" max="11263" width="14.453125" style="44" customWidth="1"/>
    <col min="11264" max="11264" width="3.54296875" style="44" customWidth="1"/>
    <col min="11265" max="11493" width="9.1796875" style="44"/>
    <col min="11494" max="11494" width="45.54296875" style="44" bestFit="1" customWidth="1"/>
    <col min="11495" max="11495" width="0.54296875" style="44" customWidth="1"/>
    <col min="11496" max="11496" width="14.453125" style="44" customWidth="1"/>
    <col min="11497" max="11497" width="0.54296875" style="44" customWidth="1"/>
    <col min="11498" max="11498" width="14.453125" style="44" customWidth="1"/>
    <col min="11499" max="11499" width="0.54296875" style="44" customWidth="1"/>
    <col min="11500" max="11500" width="14.453125" style="44" customWidth="1"/>
    <col min="11501" max="11501" width="0.54296875" style="44" customWidth="1"/>
    <col min="11502" max="11502" width="14.453125" style="44" customWidth="1"/>
    <col min="11503" max="11503" width="0.54296875" style="44" customWidth="1"/>
    <col min="11504" max="11504" width="14.453125" style="44" customWidth="1"/>
    <col min="11505" max="11505" width="0.54296875" style="44" customWidth="1"/>
    <col min="11506" max="11506" width="14.453125" style="44" customWidth="1"/>
    <col min="11507" max="11507" width="3.54296875" style="44" customWidth="1"/>
    <col min="11508" max="11508" width="0.54296875" style="44" customWidth="1"/>
    <col min="11509" max="11509" width="14.453125" style="44" customWidth="1"/>
    <col min="11510" max="11510" width="0.54296875" style="44" customWidth="1"/>
    <col min="11511" max="11511" width="14.453125" style="44" customWidth="1"/>
    <col min="11512" max="11512" width="0.54296875" style="44" customWidth="1"/>
    <col min="11513" max="11513" width="14.453125" style="44" customWidth="1"/>
    <col min="11514" max="11514" width="0.54296875" style="44" customWidth="1"/>
    <col min="11515" max="11515" width="14.453125" style="44" customWidth="1"/>
    <col min="11516" max="11516" width="0.54296875" style="44" customWidth="1"/>
    <col min="11517" max="11517" width="14.453125" style="44" customWidth="1"/>
    <col min="11518" max="11518" width="0.54296875" style="44" customWidth="1"/>
    <col min="11519" max="11519" width="14.453125" style="44" customWidth="1"/>
    <col min="11520" max="11520" width="3.54296875" style="44" customWidth="1"/>
    <col min="11521" max="11749" width="9.1796875" style="44"/>
    <col min="11750" max="11750" width="45.54296875" style="44" bestFit="1" customWidth="1"/>
    <col min="11751" max="11751" width="0.54296875" style="44" customWidth="1"/>
    <col min="11752" max="11752" width="14.453125" style="44" customWidth="1"/>
    <col min="11753" max="11753" width="0.54296875" style="44" customWidth="1"/>
    <col min="11754" max="11754" width="14.453125" style="44" customWidth="1"/>
    <col min="11755" max="11755" width="0.54296875" style="44" customWidth="1"/>
    <col min="11756" max="11756" width="14.453125" style="44" customWidth="1"/>
    <col min="11757" max="11757" width="0.54296875" style="44" customWidth="1"/>
    <col min="11758" max="11758" width="14.453125" style="44" customWidth="1"/>
    <col min="11759" max="11759" width="0.54296875" style="44" customWidth="1"/>
    <col min="11760" max="11760" width="14.453125" style="44" customWidth="1"/>
    <col min="11761" max="11761" width="0.54296875" style="44" customWidth="1"/>
    <col min="11762" max="11762" width="14.453125" style="44" customWidth="1"/>
    <col min="11763" max="11763" width="3.54296875" style="44" customWidth="1"/>
    <col min="11764" max="11764" width="0.54296875" style="44" customWidth="1"/>
    <col min="11765" max="11765" width="14.453125" style="44" customWidth="1"/>
    <col min="11766" max="11766" width="0.54296875" style="44" customWidth="1"/>
    <col min="11767" max="11767" width="14.453125" style="44" customWidth="1"/>
    <col min="11768" max="11768" width="0.54296875" style="44" customWidth="1"/>
    <col min="11769" max="11769" width="14.453125" style="44" customWidth="1"/>
    <col min="11770" max="11770" width="0.54296875" style="44" customWidth="1"/>
    <col min="11771" max="11771" width="14.453125" style="44" customWidth="1"/>
    <col min="11772" max="11772" width="0.54296875" style="44" customWidth="1"/>
    <col min="11773" max="11773" width="14.453125" style="44" customWidth="1"/>
    <col min="11774" max="11774" width="0.54296875" style="44" customWidth="1"/>
    <col min="11775" max="11775" width="14.453125" style="44" customWidth="1"/>
    <col min="11776" max="11776" width="3.54296875" style="44" customWidth="1"/>
    <col min="11777" max="12005" width="9.1796875" style="44"/>
    <col min="12006" max="12006" width="45.54296875" style="44" bestFit="1" customWidth="1"/>
    <col min="12007" max="12007" width="0.54296875" style="44" customWidth="1"/>
    <col min="12008" max="12008" width="14.453125" style="44" customWidth="1"/>
    <col min="12009" max="12009" width="0.54296875" style="44" customWidth="1"/>
    <col min="12010" max="12010" width="14.453125" style="44" customWidth="1"/>
    <col min="12011" max="12011" width="0.54296875" style="44" customWidth="1"/>
    <col min="12012" max="12012" width="14.453125" style="44" customWidth="1"/>
    <col min="12013" max="12013" width="0.54296875" style="44" customWidth="1"/>
    <col min="12014" max="12014" width="14.453125" style="44" customWidth="1"/>
    <col min="12015" max="12015" width="0.54296875" style="44" customWidth="1"/>
    <col min="12016" max="12016" width="14.453125" style="44" customWidth="1"/>
    <col min="12017" max="12017" width="0.54296875" style="44" customWidth="1"/>
    <col min="12018" max="12018" width="14.453125" style="44" customWidth="1"/>
    <col min="12019" max="12019" width="3.54296875" style="44" customWidth="1"/>
    <col min="12020" max="12020" width="0.54296875" style="44" customWidth="1"/>
    <col min="12021" max="12021" width="14.453125" style="44" customWidth="1"/>
    <col min="12022" max="12022" width="0.54296875" style="44" customWidth="1"/>
    <col min="12023" max="12023" width="14.453125" style="44" customWidth="1"/>
    <col min="12024" max="12024" width="0.54296875" style="44" customWidth="1"/>
    <col min="12025" max="12025" width="14.453125" style="44" customWidth="1"/>
    <col min="12026" max="12026" width="0.54296875" style="44" customWidth="1"/>
    <col min="12027" max="12027" width="14.453125" style="44" customWidth="1"/>
    <col min="12028" max="12028" width="0.54296875" style="44" customWidth="1"/>
    <col min="12029" max="12029" width="14.453125" style="44" customWidth="1"/>
    <col min="12030" max="12030" width="0.54296875" style="44" customWidth="1"/>
    <col min="12031" max="12031" width="14.453125" style="44" customWidth="1"/>
    <col min="12032" max="12032" width="3.54296875" style="44" customWidth="1"/>
    <col min="12033" max="12261" width="9.1796875" style="44"/>
    <col min="12262" max="12262" width="45.54296875" style="44" bestFit="1" customWidth="1"/>
    <col min="12263" max="12263" width="0.54296875" style="44" customWidth="1"/>
    <col min="12264" max="12264" width="14.453125" style="44" customWidth="1"/>
    <col min="12265" max="12265" width="0.54296875" style="44" customWidth="1"/>
    <col min="12266" max="12266" width="14.453125" style="44" customWidth="1"/>
    <col min="12267" max="12267" width="0.54296875" style="44" customWidth="1"/>
    <col min="12268" max="12268" width="14.453125" style="44" customWidth="1"/>
    <col min="12269" max="12269" width="0.54296875" style="44" customWidth="1"/>
    <col min="12270" max="12270" width="14.453125" style="44" customWidth="1"/>
    <col min="12271" max="12271" width="0.54296875" style="44" customWidth="1"/>
    <col min="12272" max="12272" width="14.453125" style="44" customWidth="1"/>
    <col min="12273" max="12273" width="0.54296875" style="44" customWidth="1"/>
    <col min="12274" max="12274" width="14.453125" style="44" customWidth="1"/>
    <col min="12275" max="12275" width="3.54296875" style="44" customWidth="1"/>
    <col min="12276" max="12276" width="0.54296875" style="44" customWidth="1"/>
    <col min="12277" max="12277" width="14.453125" style="44" customWidth="1"/>
    <col min="12278" max="12278" width="0.54296875" style="44" customWidth="1"/>
    <col min="12279" max="12279" width="14.453125" style="44" customWidth="1"/>
    <col min="12280" max="12280" width="0.54296875" style="44" customWidth="1"/>
    <col min="12281" max="12281" width="14.453125" style="44" customWidth="1"/>
    <col min="12282" max="12282" width="0.54296875" style="44" customWidth="1"/>
    <col min="12283" max="12283" width="14.453125" style="44" customWidth="1"/>
    <col min="12284" max="12284" width="0.54296875" style="44" customWidth="1"/>
    <col min="12285" max="12285" width="14.453125" style="44" customWidth="1"/>
    <col min="12286" max="12286" width="0.54296875" style="44" customWidth="1"/>
    <col min="12287" max="12287" width="14.453125" style="44" customWidth="1"/>
    <col min="12288" max="12288" width="3.54296875" style="44" customWidth="1"/>
    <col min="12289" max="12517" width="9.1796875" style="44"/>
    <col min="12518" max="12518" width="45.54296875" style="44" bestFit="1" customWidth="1"/>
    <col min="12519" max="12519" width="0.54296875" style="44" customWidth="1"/>
    <col min="12520" max="12520" width="14.453125" style="44" customWidth="1"/>
    <col min="12521" max="12521" width="0.54296875" style="44" customWidth="1"/>
    <col min="12522" max="12522" width="14.453125" style="44" customWidth="1"/>
    <col min="12523" max="12523" width="0.54296875" style="44" customWidth="1"/>
    <col min="12524" max="12524" width="14.453125" style="44" customWidth="1"/>
    <col min="12525" max="12525" width="0.54296875" style="44" customWidth="1"/>
    <col min="12526" max="12526" width="14.453125" style="44" customWidth="1"/>
    <col min="12527" max="12527" width="0.54296875" style="44" customWidth="1"/>
    <col min="12528" max="12528" width="14.453125" style="44" customWidth="1"/>
    <col min="12529" max="12529" width="0.54296875" style="44" customWidth="1"/>
    <col min="12530" max="12530" width="14.453125" style="44" customWidth="1"/>
    <col min="12531" max="12531" width="3.54296875" style="44" customWidth="1"/>
    <col min="12532" max="12532" width="0.54296875" style="44" customWidth="1"/>
    <col min="12533" max="12533" width="14.453125" style="44" customWidth="1"/>
    <col min="12534" max="12534" width="0.54296875" style="44" customWidth="1"/>
    <col min="12535" max="12535" width="14.453125" style="44" customWidth="1"/>
    <col min="12536" max="12536" width="0.54296875" style="44" customWidth="1"/>
    <col min="12537" max="12537" width="14.453125" style="44" customWidth="1"/>
    <col min="12538" max="12538" width="0.54296875" style="44" customWidth="1"/>
    <col min="12539" max="12539" width="14.453125" style="44" customWidth="1"/>
    <col min="12540" max="12540" width="0.54296875" style="44" customWidth="1"/>
    <col min="12541" max="12541" width="14.453125" style="44" customWidth="1"/>
    <col min="12542" max="12542" width="0.54296875" style="44" customWidth="1"/>
    <col min="12543" max="12543" width="14.453125" style="44" customWidth="1"/>
    <col min="12544" max="12544" width="3.54296875" style="44" customWidth="1"/>
    <col min="12545" max="12773" width="9.1796875" style="44"/>
    <col min="12774" max="12774" width="45.54296875" style="44" bestFit="1" customWidth="1"/>
    <col min="12775" max="12775" width="0.54296875" style="44" customWidth="1"/>
    <col min="12776" max="12776" width="14.453125" style="44" customWidth="1"/>
    <col min="12777" max="12777" width="0.54296875" style="44" customWidth="1"/>
    <col min="12778" max="12778" width="14.453125" style="44" customWidth="1"/>
    <col min="12779" max="12779" width="0.54296875" style="44" customWidth="1"/>
    <col min="12780" max="12780" width="14.453125" style="44" customWidth="1"/>
    <col min="12781" max="12781" width="0.54296875" style="44" customWidth="1"/>
    <col min="12782" max="12782" width="14.453125" style="44" customWidth="1"/>
    <col min="12783" max="12783" width="0.54296875" style="44" customWidth="1"/>
    <col min="12784" max="12784" width="14.453125" style="44" customWidth="1"/>
    <col min="12785" max="12785" width="0.54296875" style="44" customWidth="1"/>
    <col min="12786" max="12786" width="14.453125" style="44" customWidth="1"/>
    <col min="12787" max="12787" width="3.54296875" style="44" customWidth="1"/>
    <col min="12788" max="12788" width="0.54296875" style="44" customWidth="1"/>
    <col min="12789" max="12789" width="14.453125" style="44" customWidth="1"/>
    <col min="12790" max="12790" width="0.54296875" style="44" customWidth="1"/>
    <col min="12791" max="12791" width="14.453125" style="44" customWidth="1"/>
    <col min="12792" max="12792" width="0.54296875" style="44" customWidth="1"/>
    <col min="12793" max="12793" width="14.453125" style="44" customWidth="1"/>
    <col min="12794" max="12794" width="0.54296875" style="44" customWidth="1"/>
    <col min="12795" max="12795" width="14.453125" style="44" customWidth="1"/>
    <col min="12796" max="12796" width="0.54296875" style="44" customWidth="1"/>
    <col min="12797" max="12797" width="14.453125" style="44" customWidth="1"/>
    <col min="12798" max="12798" width="0.54296875" style="44" customWidth="1"/>
    <col min="12799" max="12799" width="14.453125" style="44" customWidth="1"/>
    <col min="12800" max="12800" width="3.54296875" style="44" customWidth="1"/>
    <col min="12801" max="13029" width="9.1796875" style="44"/>
    <col min="13030" max="13030" width="45.54296875" style="44" bestFit="1" customWidth="1"/>
    <col min="13031" max="13031" width="0.54296875" style="44" customWidth="1"/>
    <col min="13032" max="13032" width="14.453125" style="44" customWidth="1"/>
    <col min="13033" max="13033" width="0.54296875" style="44" customWidth="1"/>
    <col min="13034" max="13034" width="14.453125" style="44" customWidth="1"/>
    <col min="13035" max="13035" width="0.54296875" style="44" customWidth="1"/>
    <col min="13036" max="13036" width="14.453125" style="44" customWidth="1"/>
    <col min="13037" max="13037" width="0.54296875" style="44" customWidth="1"/>
    <col min="13038" max="13038" width="14.453125" style="44" customWidth="1"/>
    <col min="13039" max="13039" width="0.54296875" style="44" customWidth="1"/>
    <col min="13040" max="13040" width="14.453125" style="44" customWidth="1"/>
    <col min="13041" max="13041" width="0.54296875" style="44" customWidth="1"/>
    <col min="13042" max="13042" width="14.453125" style="44" customWidth="1"/>
    <col min="13043" max="13043" width="3.54296875" style="44" customWidth="1"/>
    <col min="13044" max="13044" width="0.54296875" style="44" customWidth="1"/>
    <col min="13045" max="13045" width="14.453125" style="44" customWidth="1"/>
    <col min="13046" max="13046" width="0.54296875" style="44" customWidth="1"/>
    <col min="13047" max="13047" width="14.453125" style="44" customWidth="1"/>
    <col min="13048" max="13048" width="0.54296875" style="44" customWidth="1"/>
    <col min="13049" max="13049" width="14.453125" style="44" customWidth="1"/>
    <col min="13050" max="13050" width="0.54296875" style="44" customWidth="1"/>
    <col min="13051" max="13051" width="14.453125" style="44" customWidth="1"/>
    <col min="13052" max="13052" width="0.54296875" style="44" customWidth="1"/>
    <col min="13053" max="13053" width="14.453125" style="44" customWidth="1"/>
    <col min="13054" max="13054" width="0.54296875" style="44" customWidth="1"/>
    <col min="13055" max="13055" width="14.453125" style="44" customWidth="1"/>
    <col min="13056" max="13056" width="3.54296875" style="44" customWidth="1"/>
    <col min="13057" max="13285" width="9.1796875" style="44"/>
    <col min="13286" max="13286" width="45.54296875" style="44" bestFit="1" customWidth="1"/>
    <col min="13287" max="13287" width="0.54296875" style="44" customWidth="1"/>
    <col min="13288" max="13288" width="14.453125" style="44" customWidth="1"/>
    <col min="13289" max="13289" width="0.54296875" style="44" customWidth="1"/>
    <col min="13290" max="13290" width="14.453125" style="44" customWidth="1"/>
    <col min="13291" max="13291" width="0.54296875" style="44" customWidth="1"/>
    <col min="13292" max="13292" width="14.453125" style="44" customWidth="1"/>
    <col min="13293" max="13293" width="0.54296875" style="44" customWidth="1"/>
    <col min="13294" max="13294" width="14.453125" style="44" customWidth="1"/>
    <col min="13295" max="13295" width="0.54296875" style="44" customWidth="1"/>
    <col min="13296" max="13296" width="14.453125" style="44" customWidth="1"/>
    <col min="13297" max="13297" width="0.54296875" style="44" customWidth="1"/>
    <col min="13298" max="13298" width="14.453125" style="44" customWidth="1"/>
    <col min="13299" max="13299" width="3.54296875" style="44" customWidth="1"/>
    <col min="13300" max="13300" width="0.54296875" style="44" customWidth="1"/>
    <col min="13301" max="13301" width="14.453125" style="44" customWidth="1"/>
    <col min="13302" max="13302" width="0.54296875" style="44" customWidth="1"/>
    <col min="13303" max="13303" width="14.453125" style="44" customWidth="1"/>
    <col min="13304" max="13304" width="0.54296875" style="44" customWidth="1"/>
    <col min="13305" max="13305" width="14.453125" style="44" customWidth="1"/>
    <col min="13306" max="13306" width="0.54296875" style="44" customWidth="1"/>
    <col min="13307" max="13307" width="14.453125" style="44" customWidth="1"/>
    <col min="13308" max="13308" width="0.54296875" style="44" customWidth="1"/>
    <col min="13309" max="13309" width="14.453125" style="44" customWidth="1"/>
    <col min="13310" max="13310" width="0.54296875" style="44" customWidth="1"/>
    <col min="13311" max="13311" width="14.453125" style="44" customWidth="1"/>
    <col min="13312" max="13312" width="3.54296875" style="44" customWidth="1"/>
    <col min="13313" max="13541" width="9.1796875" style="44"/>
    <col min="13542" max="13542" width="45.54296875" style="44" bestFit="1" customWidth="1"/>
    <col min="13543" max="13543" width="0.54296875" style="44" customWidth="1"/>
    <col min="13544" max="13544" width="14.453125" style="44" customWidth="1"/>
    <col min="13545" max="13545" width="0.54296875" style="44" customWidth="1"/>
    <col min="13546" max="13546" width="14.453125" style="44" customWidth="1"/>
    <col min="13547" max="13547" width="0.54296875" style="44" customWidth="1"/>
    <col min="13548" max="13548" width="14.453125" style="44" customWidth="1"/>
    <col min="13549" max="13549" width="0.54296875" style="44" customWidth="1"/>
    <col min="13550" max="13550" width="14.453125" style="44" customWidth="1"/>
    <col min="13551" max="13551" width="0.54296875" style="44" customWidth="1"/>
    <col min="13552" max="13552" width="14.453125" style="44" customWidth="1"/>
    <col min="13553" max="13553" width="0.54296875" style="44" customWidth="1"/>
    <col min="13554" max="13554" width="14.453125" style="44" customWidth="1"/>
    <col min="13555" max="13555" width="3.54296875" style="44" customWidth="1"/>
    <col min="13556" max="13556" width="0.54296875" style="44" customWidth="1"/>
    <col min="13557" max="13557" width="14.453125" style="44" customWidth="1"/>
    <col min="13558" max="13558" width="0.54296875" style="44" customWidth="1"/>
    <col min="13559" max="13559" width="14.453125" style="44" customWidth="1"/>
    <col min="13560" max="13560" width="0.54296875" style="44" customWidth="1"/>
    <col min="13561" max="13561" width="14.453125" style="44" customWidth="1"/>
    <col min="13562" max="13562" width="0.54296875" style="44" customWidth="1"/>
    <col min="13563" max="13563" width="14.453125" style="44" customWidth="1"/>
    <col min="13564" max="13564" width="0.54296875" style="44" customWidth="1"/>
    <col min="13565" max="13565" width="14.453125" style="44" customWidth="1"/>
    <col min="13566" max="13566" width="0.54296875" style="44" customWidth="1"/>
    <col min="13567" max="13567" width="14.453125" style="44" customWidth="1"/>
    <col min="13568" max="13568" width="3.54296875" style="44" customWidth="1"/>
    <col min="13569" max="13797" width="9.1796875" style="44"/>
    <col min="13798" max="13798" width="45.54296875" style="44" bestFit="1" customWidth="1"/>
    <col min="13799" max="13799" width="0.54296875" style="44" customWidth="1"/>
    <col min="13800" max="13800" width="14.453125" style="44" customWidth="1"/>
    <col min="13801" max="13801" width="0.54296875" style="44" customWidth="1"/>
    <col min="13802" max="13802" width="14.453125" style="44" customWidth="1"/>
    <col min="13803" max="13803" width="0.54296875" style="44" customWidth="1"/>
    <col min="13804" max="13804" width="14.453125" style="44" customWidth="1"/>
    <col min="13805" max="13805" width="0.54296875" style="44" customWidth="1"/>
    <col min="13806" max="13806" width="14.453125" style="44" customWidth="1"/>
    <col min="13807" max="13807" width="0.54296875" style="44" customWidth="1"/>
    <col min="13808" max="13808" width="14.453125" style="44" customWidth="1"/>
    <col min="13809" max="13809" width="0.54296875" style="44" customWidth="1"/>
    <col min="13810" max="13810" width="14.453125" style="44" customWidth="1"/>
    <col min="13811" max="13811" width="3.54296875" style="44" customWidth="1"/>
    <col min="13812" max="13812" width="0.54296875" style="44" customWidth="1"/>
    <col min="13813" max="13813" width="14.453125" style="44" customWidth="1"/>
    <col min="13814" max="13814" width="0.54296875" style="44" customWidth="1"/>
    <col min="13815" max="13815" width="14.453125" style="44" customWidth="1"/>
    <col min="13816" max="13816" width="0.54296875" style="44" customWidth="1"/>
    <col min="13817" max="13817" width="14.453125" style="44" customWidth="1"/>
    <col min="13818" max="13818" width="0.54296875" style="44" customWidth="1"/>
    <col min="13819" max="13819" width="14.453125" style="44" customWidth="1"/>
    <col min="13820" max="13820" width="0.54296875" style="44" customWidth="1"/>
    <col min="13821" max="13821" width="14.453125" style="44" customWidth="1"/>
    <col min="13822" max="13822" width="0.54296875" style="44" customWidth="1"/>
    <col min="13823" max="13823" width="14.453125" style="44" customWidth="1"/>
    <col min="13824" max="13824" width="3.54296875" style="44" customWidth="1"/>
    <col min="13825" max="14053" width="9.1796875" style="44"/>
    <col min="14054" max="14054" width="45.54296875" style="44" bestFit="1" customWidth="1"/>
    <col min="14055" max="14055" width="0.54296875" style="44" customWidth="1"/>
    <col min="14056" max="14056" width="14.453125" style="44" customWidth="1"/>
    <col min="14057" max="14057" width="0.54296875" style="44" customWidth="1"/>
    <col min="14058" max="14058" width="14.453125" style="44" customWidth="1"/>
    <col min="14059" max="14059" width="0.54296875" style="44" customWidth="1"/>
    <col min="14060" max="14060" width="14.453125" style="44" customWidth="1"/>
    <col min="14061" max="14061" width="0.54296875" style="44" customWidth="1"/>
    <col min="14062" max="14062" width="14.453125" style="44" customWidth="1"/>
    <col min="14063" max="14063" width="0.54296875" style="44" customWidth="1"/>
    <col min="14064" max="14064" width="14.453125" style="44" customWidth="1"/>
    <col min="14065" max="14065" width="0.54296875" style="44" customWidth="1"/>
    <col min="14066" max="14066" width="14.453125" style="44" customWidth="1"/>
    <col min="14067" max="14067" width="3.54296875" style="44" customWidth="1"/>
    <col min="14068" max="14068" width="0.54296875" style="44" customWidth="1"/>
    <col min="14069" max="14069" width="14.453125" style="44" customWidth="1"/>
    <col min="14070" max="14070" width="0.54296875" style="44" customWidth="1"/>
    <col min="14071" max="14071" width="14.453125" style="44" customWidth="1"/>
    <col min="14072" max="14072" width="0.54296875" style="44" customWidth="1"/>
    <col min="14073" max="14073" width="14.453125" style="44" customWidth="1"/>
    <col min="14074" max="14074" width="0.54296875" style="44" customWidth="1"/>
    <col min="14075" max="14075" width="14.453125" style="44" customWidth="1"/>
    <col min="14076" max="14076" width="0.54296875" style="44" customWidth="1"/>
    <col min="14077" max="14077" width="14.453125" style="44" customWidth="1"/>
    <col min="14078" max="14078" width="0.54296875" style="44" customWidth="1"/>
    <col min="14079" max="14079" width="14.453125" style="44" customWidth="1"/>
    <col min="14080" max="14080" width="3.54296875" style="44" customWidth="1"/>
    <col min="14081" max="14309" width="9.1796875" style="44"/>
    <col min="14310" max="14310" width="45.54296875" style="44" bestFit="1" customWidth="1"/>
    <col min="14311" max="14311" width="0.54296875" style="44" customWidth="1"/>
    <col min="14312" max="14312" width="14.453125" style="44" customWidth="1"/>
    <col min="14313" max="14313" width="0.54296875" style="44" customWidth="1"/>
    <col min="14314" max="14314" width="14.453125" style="44" customWidth="1"/>
    <col min="14315" max="14315" width="0.54296875" style="44" customWidth="1"/>
    <col min="14316" max="14316" width="14.453125" style="44" customWidth="1"/>
    <col min="14317" max="14317" width="0.54296875" style="44" customWidth="1"/>
    <col min="14318" max="14318" width="14.453125" style="44" customWidth="1"/>
    <col min="14319" max="14319" width="0.54296875" style="44" customWidth="1"/>
    <col min="14320" max="14320" width="14.453125" style="44" customWidth="1"/>
    <col min="14321" max="14321" width="0.54296875" style="44" customWidth="1"/>
    <col min="14322" max="14322" width="14.453125" style="44" customWidth="1"/>
    <col min="14323" max="14323" width="3.54296875" style="44" customWidth="1"/>
    <col min="14324" max="14324" width="0.54296875" style="44" customWidth="1"/>
    <col min="14325" max="14325" width="14.453125" style="44" customWidth="1"/>
    <col min="14326" max="14326" width="0.54296875" style="44" customWidth="1"/>
    <col min="14327" max="14327" width="14.453125" style="44" customWidth="1"/>
    <col min="14328" max="14328" width="0.54296875" style="44" customWidth="1"/>
    <col min="14329" max="14329" width="14.453125" style="44" customWidth="1"/>
    <col min="14330" max="14330" width="0.54296875" style="44" customWidth="1"/>
    <col min="14331" max="14331" width="14.453125" style="44" customWidth="1"/>
    <col min="14332" max="14332" width="0.54296875" style="44" customWidth="1"/>
    <col min="14333" max="14333" width="14.453125" style="44" customWidth="1"/>
    <col min="14334" max="14334" width="0.54296875" style="44" customWidth="1"/>
    <col min="14335" max="14335" width="14.453125" style="44" customWidth="1"/>
    <col min="14336" max="14336" width="3.54296875" style="44" customWidth="1"/>
    <col min="14337" max="14565" width="9.1796875" style="44"/>
    <col min="14566" max="14566" width="45.54296875" style="44" bestFit="1" customWidth="1"/>
    <col min="14567" max="14567" width="0.54296875" style="44" customWidth="1"/>
    <col min="14568" max="14568" width="14.453125" style="44" customWidth="1"/>
    <col min="14569" max="14569" width="0.54296875" style="44" customWidth="1"/>
    <col min="14570" max="14570" width="14.453125" style="44" customWidth="1"/>
    <col min="14571" max="14571" width="0.54296875" style="44" customWidth="1"/>
    <col min="14572" max="14572" width="14.453125" style="44" customWidth="1"/>
    <col min="14573" max="14573" width="0.54296875" style="44" customWidth="1"/>
    <col min="14574" max="14574" width="14.453125" style="44" customWidth="1"/>
    <col min="14575" max="14575" width="0.54296875" style="44" customWidth="1"/>
    <col min="14576" max="14576" width="14.453125" style="44" customWidth="1"/>
    <col min="14577" max="14577" width="0.54296875" style="44" customWidth="1"/>
    <col min="14578" max="14578" width="14.453125" style="44" customWidth="1"/>
    <col min="14579" max="14579" width="3.54296875" style="44" customWidth="1"/>
    <col min="14580" max="14580" width="0.54296875" style="44" customWidth="1"/>
    <col min="14581" max="14581" width="14.453125" style="44" customWidth="1"/>
    <col min="14582" max="14582" width="0.54296875" style="44" customWidth="1"/>
    <col min="14583" max="14583" width="14.453125" style="44" customWidth="1"/>
    <col min="14584" max="14584" width="0.54296875" style="44" customWidth="1"/>
    <col min="14585" max="14585" width="14.453125" style="44" customWidth="1"/>
    <col min="14586" max="14586" width="0.54296875" style="44" customWidth="1"/>
    <col min="14587" max="14587" width="14.453125" style="44" customWidth="1"/>
    <col min="14588" max="14588" width="0.54296875" style="44" customWidth="1"/>
    <col min="14589" max="14589" width="14.453125" style="44" customWidth="1"/>
    <col min="14590" max="14590" width="0.54296875" style="44" customWidth="1"/>
    <col min="14591" max="14591" width="14.453125" style="44" customWidth="1"/>
    <col min="14592" max="14592" width="3.54296875" style="44" customWidth="1"/>
    <col min="14593" max="14821" width="9.1796875" style="44"/>
    <col min="14822" max="14822" width="45.54296875" style="44" bestFit="1" customWidth="1"/>
    <col min="14823" max="14823" width="0.54296875" style="44" customWidth="1"/>
    <col min="14824" max="14824" width="14.453125" style="44" customWidth="1"/>
    <col min="14825" max="14825" width="0.54296875" style="44" customWidth="1"/>
    <col min="14826" max="14826" width="14.453125" style="44" customWidth="1"/>
    <col min="14827" max="14827" width="0.54296875" style="44" customWidth="1"/>
    <col min="14828" max="14828" width="14.453125" style="44" customWidth="1"/>
    <col min="14829" max="14829" width="0.54296875" style="44" customWidth="1"/>
    <col min="14830" max="14830" width="14.453125" style="44" customWidth="1"/>
    <col min="14831" max="14831" width="0.54296875" style="44" customWidth="1"/>
    <col min="14832" max="14832" width="14.453125" style="44" customWidth="1"/>
    <col min="14833" max="14833" width="0.54296875" style="44" customWidth="1"/>
    <col min="14834" max="14834" width="14.453125" style="44" customWidth="1"/>
    <col min="14835" max="14835" width="3.54296875" style="44" customWidth="1"/>
    <col min="14836" max="14836" width="0.54296875" style="44" customWidth="1"/>
    <col min="14837" max="14837" width="14.453125" style="44" customWidth="1"/>
    <col min="14838" max="14838" width="0.54296875" style="44" customWidth="1"/>
    <col min="14839" max="14839" width="14.453125" style="44" customWidth="1"/>
    <col min="14840" max="14840" width="0.54296875" style="44" customWidth="1"/>
    <col min="14841" max="14841" width="14.453125" style="44" customWidth="1"/>
    <col min="14842" max="14842" width="0.54296875" style="44" customWidth="1"/>
    <col min="14843" max="14843" width="14.453125" style="44" customWidth="1"/>
    <col min="14844" max="14844" width="0.54296875" style="44" customWidth="1"/>
    <col min="14845" max="14845" width="14.453125" style="44" customWidth="1"/>
    <col min="14846" max="14846" width="0.54296875" style="44" customWidth="1"/>
    <col min="14847" max="14847" width="14.453125" style="44" customWidth="1"/>
    <col min="14848" max="14848" width="3.54296875" style="44" customWidth="1"/>
    <col min="14849" max="15077" width="9.1796875" style="44"/>
    <col min="15078" max="15078" width="45.54296875" style="44" bestFit="1" customWidth="1"/>
    <col min="15079" max="15079" width="0.54296875" style="44" customWidth="1"/>
    <col min="15080" max="15080" width="14.453125" style="44" customWidth="1"/>
    <col min="15081" max="15081" width="0.54296875" style="44" customWidth="1"/>
    <col min="15082" max="15082" width="14.453125" style="44" customWidth="1"/>
    <col min="15083" max="15083" width="0.54296875" style="44" customWidth="1"/>
    <col min="15084" max="15084" width="14.453125" style="44" customWidth="1"/>
    <col min="15085" max="15085" width="0.54296875" style="44" customWidth="1"/>
    <col min="15086" max="15086" width="14.453125" style="44" customWidth="1"/>
    <col min="15087" max="15087" width="0.54296875" style="44" customWidth="1"/>
    <col min="15088" max="15088" width="14.453125" style="44" customWidth="1"/>
    <col min="15089" max="15089" width="0.54296875" style="44" customWidth="1"/>
    <col min="15090" max="15090" width="14.453125" style="44" customWidth="1"/>
    <col min="15091" max="15091" width="3.54296875" style="44" customWidth="1"/>
    <col min="15092" max="15092" width="0.54296875" style="44" customWidth="1"/>
    <col min="15093" max="15093" width="14.453125" style="44" customWidth="1"/>
    <col min="15094" max="15094" width="0.54296875" style="44" customWidth="1"/>
    <col min="15095" max="15095" width="14.453125" style="44" customWidth="1"/>
    <col min="15096" max="15096" width="0.54296875" style="44" customWidth="1"/>
    <col min="15097" max="15097" width="14.453125" style="44" customWidth="1"/>
    <col min="15098" max="15098" width="0.54296875" style="44" customWidth="1"/>
    <col min="15099" max="15099" width="14.453125" style="44" customWidth="1"/>
    <col min="15100" max="15100" width="0.54296875" style="44" customWidth="1"/>
    <col min="15101" max="15101" width="14.453125" style="44" customWidth="1"/>
    <col min="15102" max="15102" width="0.54296875" style="44" customWidth="1"/>
    <col min="15103" max="15103" width="14.453125" style="44" customWidth="1"/>
    <col min="15104" max="15104" width="3.54296875" style="44" customWidth="1"/>
    <col min="15105" max="15333" width="9.1796875" style="44"/>
    <col min="15334" max="15334" width="45.54296875" style="44" bestFit="1" customWidth="1"/>
    <col min="15335" max="15335" width="0.54296875" style="44" customWidth="1"/>
    <col min="15336" max="15336" width="14.453125" style="44" customWidth="1"/>
    <col min="15337" max="15337" width="0.54296875" style="44" customWidth="1"/>
    <col min="15338" max="15338" width="14.453125" style="44" customWidth="1"/>
    <col min="15339" max="15339" width="0.54296875" style="44" customWidth="1"/>
    <col min="15340" max="15340" width="14.453125" style="44" customWidth="1"/>
    <col min="15341" max="15341" width="0.54296875" style="44" customWidth="1"/>
    <col min="15342" max="15342" width="14.453125" style="44" customWidth="1"/>
    <col min="15343" max="15343" width="0.54296875" style="44" customWidth="1"/>
    <col min="15344" max="15344" width="14.453125" style="44" customWidth="1"/>
    <col min="15345" max="15345" width="0.54296875" style="44" customWidth="1"/>
    <col min="15346" max="15346" width="14.453125" style="44" customWidth="1"/>
    <col min="15347" max="15347" width="3.54296875" style="44" customWidth="1"/>
    <col min="15348" max="15348" width="0.54296875" style="44" customWidth="1"/>
    <col min="15349" max="15349" width="14.453125" style="44" customWidth="1"/>
    <col min="15350" max="15350" width="0.54296875" style="44" customWidth="1"/>
    <col min="15351" max="15351" width="14.453125" style="44" customWidth="1"/>
    <col min="15352" max="15352" width="0.54296875" style="44" customWidth="1"/>
    <col min="15353" max="15353" width="14.453125" style="44" customWidth="1"/>
    <col min="15354" max="15354" width="0.54296875" style="44" customWidth="1"/>
    <col min="15355" max="15355" width="14.453125" style="44" customWidth="1"/>
    <col min="15356" max="15356" width="0.54296875" style="44" customWidth="1"/>
    <col min="15357" max="15357" width="14.453125" style="44" customWidth="1"/>
    <col min="15358" max="15358" width="0.54296875" style="44" customWidth="1"/>
    <col min="15359" max="15359" width="14.453125" style="44" customWidth="1"/>
    <col min="15360" max="15360" width="3.54296875" style="44" customWidth="1"/>
    <col min="15361" max="15589" width="9.1796875" style="44"/>
    <col min="15590" max="15590" width="45.54296875" style="44" bestFit="1" customWidth="1"/>
    <col min="15591" max="15591" width="0.54296875" style="44" customWidth="1"/>
    <col min="15592" max="15592" width="14.453125" style="44" customWidth="1"/>
    <col min="15593" max="15593" width="0.54296875" style="44" customWidth="1"/>
    <col min="15594" max="15594" width="14.453125" style="44" customWidth="1"/>
    <col min="15595" max="15595" width="0.54296875" style="44" customWidth="1"/>
    <col min="15596" max="15596" width="14.453125" style="44" customWidth="1"/>
    <col min="15597" max="15597" width="0.54296875" style="44" customWidth="1"/>
    <col min="15598" max="15598" width="14.453125" style="44" customWidth="1"/>
    <col min="15599" max="15599" width="0.54296875" style="44" customWidth="1"/>
    <col min="15600" max="15600" width="14.453125" style="44" customWidth="1"/>
    <col min="15601" max="15601" width="0.54296875" style="44" customWidth="1"/>
    <col min="15602" max="15602" width="14.453125" style="44" customWidth="1"/>
    <col min="15603" max="15603" width="3.54296875" style="44" customWidth="1"/>
    <col min="15604" max="15604" width="0.54296875" style="44" customWidth="1"/>
    <col min="15605" max="15605" width="14.453125" style="44" customWidth="1"/>
    <col min="15606" max="15606" width="0.54296875" style="44" customWidth="1"/>
    <col min="15607" max="15607" width="14.453125" style="44" customWidth="1"/>
    <col min="15608" max="15608" width="0.54296875" style="44" customWidth="1"/>
    <col min="15609" max="15609" width="14.453125" style="44" customWidth="1"/>
    <col min="15610" max="15610" width="0.54296875" style="44" customWidth="1"/>
    <col min="15611" max="15611" width="14.453125" style="44" customWidth="1"/>
    <col min="15612" max="15612" width="0.54296875" style="44" customWidth="1"/>
    <col min="15613" max="15613" width="14.453125" style="44" customWidth="1"/>
    <col min="15614" max="15614" width="0.54296875" style="44" customWidth="1"/>
    <col min="15615" max="15615" width="14.453125" style="44" customWidth="1"/>
    <col min="15616" max="15616" width="3.54296875" style="44" customWidth="1"/>
    <col min="15617" max="15845" width="9.1796875" style="44"/>
    <col min="15846" max="15846" width="45.54296875" style="44" bestFit="1" customWidth="1"/>
    <col min="15847" max="15847" width="0.54296875" style="44" customWidth="1"/>
    <col min="15848" max="15848" width="14.453125" style="44" customWidth="1"/>
    <col min="15849" max="15849" width="0.54296875" style="44" customWidth="1"/>
    <col min="15850" max="15850" width="14.453125" style="44" customWidth="1"/>
    <col min="15851" max="15851" width="0.54296875" style="44" customWidth="1"/>
    <col min="15852" max="15852" width="14.453125" style="44" customWidth="1"/>
    <col min="15853" max="15853" width="0.54296875" style="44" customWidth="1"/>
    <col min="15854" max="15854" width="14.453125" style="44" customWidth="1"/>
    <col min="15855" max="15855" width="0.54296875" style="44" customWidth="1"/>
    <col min="15856" max="15856" width="14.453125" style="44" customWidth="1"/>
    <col min="15857" max="15857" width="0.54296875" style="44" customWidth="1"/>
    <col min="15858" max="15858" width="14.453125" style="44" customWidth="1"/>
    <col min="15859" max="15859" width="3.54296875" style="44" customWidth="1"/>
    <col min="15860" max="15860" width="0.54296875" style="44" customWidth="1"/>
    <col min="15861" max="15861" width="14.453125" style="44" customWidth="1"/>
    <col min="15862" max="15862" width="0.54296875" style="44" customWidth="1"/>
    <col min="15863" max="15863" width="14.453125" style="44" customWidth="1"/>
    <col min="15864" max="15864" width="0.54296875" style="44" customWidth="1"/>
    <col min="15865" max="15865" width="14.453125" style="44" customWidth="1"/>
    <col min="15866" max="15866" width="0.54296875" style="44" customWidth="1"/>
    <col min="15867" max="15867" width="14.453125" style="44" customWidth="1"/>
    <col min="15868" max="15868" width="0.54296875" style="44" customWidth="1"/>
    <col min="15869" max="15869" width="14.453125" style="44" customWidth="1"/>
    <col min="15870" max="15870" width="0.54296875" style="44" customWidth="1"/>
    <col min="15871" max="15871" width="14.453125" style="44" customWidth="1"/>
    <col min="15872" max="15872" width="3.54296875" style="44" customWidth="1"/>
    <col min="15873" max="16101" width="9.1796875" style="44"/>
    <col min="16102" max="16102" width="45.54296875" style="44" bestFit="1" customWidth="1"/>
    <col min="16103" max="16103" width="0.54296875" style="44" customWidth="1"/>
    <col min="16104" max="16104" width="14.453125" style="44" customWidth="1"/>
    <col min="16105" max="16105" width="0.54296875" style="44" customWidth="1"/>
    <col min="16106" max="16106" width="14.453125" style="44" customWidth="1"/>
    <col min="16107" max="16107" width="0.54296875" style="44" customWidth="1"/>
    <col min="16108" max="16108" width="14.453125" style="44" customWidth="1"/>
    <col min="16109" max="16109" width="0.54296875" style="44" customWidth="1"/>
    <col min="16110" max="16110" width="14.453125" style="44" customWidth="1"/>
    <col min="16111" max="16111" width="0.54296875" style="44" customWidth="1"/>
    <col min="16112" max="16112" width="14.453125" style="44" customWidth="1"/>
    <col min="16113" max="16113" width="0.54296875" style="44" customWidth="1"/>
    <col min="16114" max="16114" width="14.453125" style="44" customWidth="1"/>
    <col min="16115" max="16115" width="3.54296875" style="44" customWidth="1"/>
    <col min="16116" max="16116" width="0.54296875" style="44" customWidth="1"/>
    <col min="16117" max="16117" width="14.453125" style="44" customWidth="1"/>
    <col min="16118" max="16118" width="0.54296875" style="44" customWidth="1"/>
    <col min="16119" max="16119" width="14.453125" style="44" customWidth="1"/>
    <col min="16120" max="16120" width="0.54296875" style="44" customWidth="1"/>
    <col min="16121" max="16121" width="14.453125" style="44" customWidth="1"/>
    <col min="16122" max="16122" width="0.54296875" style="44" customWidth="1"/>
    <col min="16123" max="16123" width="14.453125" style="44" customWidth="1"/>
    <col min="16124" max="16124" width="0.54296875" style="44" customWidth="1"/>
    <col min="16125" max="16125" width="14.453125" style="44" customWidth="1"/>
    <col min="16126" max="16126" width="0.54296875" style="44" customWidth="1"/>
    <col min="16127" max="16127" width="14.453125" style="44" customWidth="1"/>
    <col min="16128" max="16128" width="3.54296875" style="44" customWidth="1"/>
    <col min="16129" max="16370" width="9.1796875" style="44"/>
    <col min="16371" max="16384" width="8.54296875" style="44" customWidth="1"/>
  </cols>
  <sheetData>
    <row r="1" spans="1:10" x14ac:dyDescent="0.35">
      <c r="A1" s="47" t="s">
        <v>153</v>
      </c>
    </row>
    <row r="2" spans="1:10" x14ac:dyDescent="0.35">
      <c r="A2" s="43" t="s">
        <v>154</v>
      </c>
      <c r="C2" s="45"/>
      <c r="D2" s="45"/>
      <c r="F2" s="45"/>
      <c r="G2" s="45"/>
    </row>
    <row r="3" spans="1:10" ht="15" thickBot="1" x14ac:dyDescent="0.4"/>
    <row r="4" spans="1:10" x14ac:dyDescent="0.35">
      <c r="B4" s="142" t="s">
        <v>137</v>
      </c>
      <c r="C4" s="143"/>
      <c r="D4" s="143"/>
      <c r="E4" s="144"/>
      <c r="F4" s="145" t="s">
        <v>138</v>
      </c>
      <c r="G4" s="146"/>
      <c r="H4" s="146"/>
      <c r="I4" s="146"/>
      <c r="J4" s="147"/>
    </row>
    <row r="5" spans="1:10" ht="29" x14ac:dyDescent="0.35">
      <c r="B5" s="66" t="s">
        <v>139</v>
      </c>
      <c r="C5" s="80" t="s">
        <v>90</v>
      </c>
      <c r="D5" s="81" t="s">
        <v>93</v>
      </c>
      <c r="E5" s="82" t="s">
        <v>140</v>
      </c>
      <c r="F5" s="66" t="s">
        <v>99</v>
      </c>
      <c r="G5" s="58" t="s">
        <v>101</v>
      </c>
      <c r="H5" s="80" t="s">
        <v>103</v>
      </c>
      <c r="I5" s="81" t="s">
        <v>106</v>
      </c>
      <c r="J5" s="119" t="s">
        <v>108</v>
      </c>
    </row>
    <row r="6" spans="1:10" ht="15" thickBot="1" x14ac:dyDescent="0.4">
      <c r="A6" s="48" t="s">
        <v>141</v>
      </c>
      <c r="B6" s="71">
        <v>12000000</v>
      </c>
      <c r="C6" s="72">
        <v>11010000</v>
      </c>
      <c r="D6" s="73">
        <v>990000</v>
      </c>
      <c r="E6" s="74">
        <v>110000</v>
      </c>
      <c r="F6" s="71">
        <v>1200</v>
      </c>
      <c r="G6" s="72">
        <v>1250</v>
      </c>
      <c r="H6" s="72">
        <v>1140</v>
      </c>
      <c r="I6" s="72">
        <v>26</v>
      </c>
      <c r="J6" s="74">
        <v>34</v>
      </c>
    </row>
    <row r="7" spans="1:10" x14ac:dyDescent="0.35">
      <c r="A7" s="69" t="s">
        <v>142</v>
      </c>
      <c r="C7" s="148">
        <f>B6-SUM(C6:D6)</f>
        <v>0</v>
      </c>
      <c r="D7" s="148"/>
      <c r="E7" s="46"/>
      <c r="H7" s="148">
        <f>F6-SUM(H6:J6)</f>
        <v>0</v>
      </c>
      <c r="I7" s="148"/>
      <c r="J7" s="148"/>
    </row>
    <row r="8" spans="1:10" x14ac:dyDescent="0.35">
      <c r="E8" s="46"/>
    </row>
    <row r="9" spans="1:10" ht="15" thickBot="1" x14ac:dyDescent="0.4">
      <c r="E9" s="46"/>
    </row>
    <row r="10" spans="1:10" x14ac:dyDescent="0.35">
      <c r="B10" s="142" t="s">
        <v>137</v>
      </c>
      <c r="C10" s="143"/>
      <c r="D10" s="143"/>
      <c r="E10" s="144"/>
      <c r="F10" s="145" t="s">
        <v>138</v>
      </c>
      <c r="G10" s="146"/>
      <c r="H10" s="146"/>
      <c r="I10" s="146"/>
      <c r="J10" s="147"/>
    </row>
    <row r="11" spans="1:10" ht="30" x14ac:dyDescent="0.45">
      <c r="A11" s="68" t="s">
        <v>143</v>
      </c>
      <c r="B11" s="66" t="s">
        <v>139</v>
      </c>
      <c r="C11" s="80" t="s">
        <v>90</v>
      </c>
      <c r="D11" s="81" t="s">
        <v>93</v>
      </c>
      <c r="E11" s="82" t="s">
        <v>140</v>
      </c>
      <c r="F11" s="66" t="s">
        <v>99</v>
      </c>
      <c r="G11" s="58" t="s">
        <v>101</v>
      </c>
      <c r="H11" s="80" t="s">
        <v>103</v>
      </c>
      <c r="I11" s="81" t="s">
        <v>106</v>
      </c>
      <c r="J11" s="119" t="s">
        <v>108</v>
      </c>
    </row>
    <row r="12" spans="1:10" x14ac:dyDescent="0.35">
      <c r="A12" s="44" t="s">
        <v>144</v>
      </c>
      <c r="B12" s="67">
        <v>1400000</v>
      </c>
      <c r="C12" s="65">
        <v>1300000</v>
      </c>
      <c r="D12" s="65">
        <v>100000</v>
      </c>
      <c r="E12" s="78"/>
      <c r="F12" s="67">
        <v>150</v>
      </c>
      <c r="G12" s="64">
        <v>160</v>
      </c>
      <c r="H12" s="64">
        <v>144</v>
      </c>
      <c r="I12" s="64">
        <v>3</v>
      </c>
      <c r="J12" s="120">
        <v>3</v>
      </c>
    </row>
    <row r="13" spans="1:10" x14ac:dyDescent="0.35">
      <c r="A13" s="44" t="s">
        <v>145</v>
      </c>
      <c r="B13" s="67">
        <v>1400000</v>
      </c>
      <c r="C13" s="65">
        <v>1300000</v>
      </c>
      <c r="D13" s="65">
        <v>100000</v>
      </c>
      <c r="E13" s="78"/>
      <c r="F13" s="67">
        <v>150</v>
      </c>
      <c r="G13" s="64">
        <v>155</v>
      </c>
      <c r="H13" s="64">
        <v>144</v>
      </c>
      <c r="I13" s="64">
        <v>3</v>
      </c>
      <c r="J13" s="120">
        <v>3</v>
      </c>
    </row>
    <row r="14" spans="1:10" x14ac:dyDescent="0.35">
      <c r="A14" s="44" t="s">
        <v>146</v>
      </c>
      <c r="B14" s="67">
        <v>1400000</v>
      </c>
      <c r="C14" s="65">
        <v>1300000</v>
      </c>
      <c r="D14" s="65">
        <v>100000</v>
      </c>
      <c r="E14" s="78"/>
      <c r="F14" s="67">
        <v>150</v>
      </c>
      <c r="G14" s="64">
        <v>155</v>
      </c>
      <c r="H14" s="64">
        <v>144</v>
      </c>
      <c r="I14" s="64">
        <v>3</v>
      </c>
      <c r="J14" s="120">
        <v>3</v>
      </c>
    </row>
    <row r="15" spans="1:10" x14ac:dyDescent="0.35">
      <c r="A15" s="44" t="s">
        <v>147</v>
      </c>
      <c r="B15" s="67">
        <v>1350000</v>
      </c>
      <c r="C15" s="65">
        <v>1210000</v>
      </c>
      <c r="D15" s="65">
        <v>140000</v>
      </c>
      <c r="E15" s="78"/>
      <c r="F15" s="67">
        <v>150</v>
      </c>
      <c r="G15" s="64">
        <v>155</v>
      </c>
      <c r="H15" s="64">
        <v>144</v>
      </c>
      <c r="I15" s="64">
        <v>3</v>
      </c>
      <c r="J15" s="120">
        <v>3</v>
      </c>
    </row>
    <row r="16" spans="1:10" x14ac:dyDescent="0.35">
      <c r="A16" s="44" t="s">
        <v>148</v>
      </c>
      <c r="B16" s="67">
        <v>1350000</v>
      </c>
      <c r="C16" s="65">
        <v>1200000</v>
      </c>
      <c r="D16" s="65">
        <v>150000</v>
      </c>
      <c r="E16" s="78"/>
      <c r="F16" s="67">
        <v>150</v>
      </c>
      <c r="G16" s="64">
        <v>155</v>
      </c>
      <c r="H16" s="64">
        <v>144</v>
      </c>
      <c r="I16" s="64">
        <v>3</v>
      </c>
      <c r="J16" s="120">
        <v>3</v>
      </c>
    </row>
    <row r="17" spans="1:10" x14ac:dyDescent="0.35">
      <c r="A17" s="44" t="s">
        <v>149</v>
      </c>
      <c r="B17" s="67">
        <v>1300000</v>
      </c>
      <c r="C17" s="65">
        <v>1200000</v>
      </c>
      <c r="D17" s="65">
        <v>100000</v>
      </c>
      <c r="E17" s="78"/>
      <c r="F17" s="67">
        <v>150</v>
      </c>
      <c r="G17" s="64">
        <v>155</v>
      </c>
      <c r="H17" s="64">
        <v>144</v>
      </c>
      <c r="I17" s="64">
        <v>3</v>
      </c>
      <c r="J17" s="120">
        <v>3</v>
      </c>
    </row>
    <row r="18" spans="1:10" x14ac:dyDescent="0.35">
      <c r="A18" s="44" t="s">
        <v>150</v>
      </c>
      <c r="B18" s="67">
        <v>1300000</v>
      </c>
      <c r="C18" s="65">
        <v>1200000</v>
      </c>
      <c r="D18" s="65">
        <v>100000</v>
      </c>
      <c r="E18" s="78"/>
      <c r="F18" s="67">
        <v>100</v>
      </c>
      <c r="G18" s="64">
        <v>105</v>
      </c>
      <c r="H18" s="64">
        <v>92</v>
      </c>
      <c r="I18" s="64">
        <v>3</v>
      </c>
      <c r="J18" s="120">
        <v>5</v>
      </c>
    </row>
    <row r="19" spans="1:10" x14ac:dyDescent="0.35">
      <c r="A19" s="44" t="s">
        <v>151</v>
      </c>
      <c r="B19" s="67">
        <v>1300000</v>
      </c>
      <c r="C19" s="65">
        <v>1200000</v>
      </c>
      <c r="D19" s="65">
        <v>100000</v>
      </c>
      <c r="E19" s="78"/>
      <c r="F19" s="67">
        <v>100</v>
      </c>
      <c r="G19" s="64">
        <v>105</v>
      </c>
      <c r="H19" s="64">
        <v>92</v>
      </c>
      <c r="I19" s="64">
        <v>3</v>
      </c>
      <c r="J19" s="120">
        <v>5</v>
      </c>
    </row>
    <row r="20" spans="1:10" x14ac:dyDescent="0.35">
      <c r="A20" s="44" t="s">
        <v>152</v>
      </c>
      <c r="B20" s="67">
        <v>1200000</v>
      </c>
      <c r="C20" s="65">
        <v>1100000</v>
      </c>
      <c r="D20" s="65">
        <v>100000</v>
      </c>
      <c r="E20" s="78"/>
      <c r="F20" s="67">
        <v>100</v>
      </c>
      <c r="G20" s="64">
        <v>105</v>
      </c>
      <c r="H20" s="64">
        <v>92</v>
      </c>
      <c r="I20" s="64">
        <v>2</v>
      </c>
      <c r="J20" s="120">
        <v>6</v>
      </c>
    </row>
    <row r="21" spans="1:10" ht="15" thickBot="1" x14ac:dyDescent="0.4">
      <c r="A21" s="48" t="s">
        <v>141</v>
      </c>
      <c r="B21" s="52">
        <f>SUM(B12:B20)</f>
        <v>12000000</v>
      </c>
      <c r="C21" s="56">
        <f>SUM(C12:C20)</f>
        <v>11010000</v>
      </c>
      <c r="D21" s="56">
        <f t="shared" ref="D21" si="0">SUM(D12:D20)</f>
        <v>990000</v>
      </c>
      <c r="E21" s="79"/>
      <c r="F21" s="52">
        <f t="shared" ref="F21:J21" si="1">SUM(F12:F20)</f>
        <v>1200</v>
      </c>
      <c r="G21" s="56">
        <f t="shared" si="1"/>
        <v>1250</v>
      </c>
      <c r="H21" s="56">
        <f t="shared" si="1"/>
        <v>1140</v>
      </c>
      <c r="I21" s="56">
        <f t="shared" si="1"/>
        <v>26</v>
      </c>
      <c r="J21" s="121">
        <f t="shared" si="1"/>
        <v>34</v>
      </c>
    </row>
    <row r="22" spans="1:10" x14ac:dyDescent="0.35">
      <c r="A22" s="57" t="s">
        <v>142</v>
      </c>
      <c r="B22" s="57">
        <f>B21-B6</f>
        <v>0</v>
      </c>
      <c r="C22" s="57">
        <f t="shared" ref="C22:D22" si="2">C21-C6</f>
        <v>0</v>
      </c>
      <c r="D22" s="57">
        <f t="shared" si="2"/>
        <v>0</v>
      </c>
      <c r="E22" s="57"/>
      <c r="F22" s="57">
        <f t="shared" ref="F22:J22" si="3">F21-F6</f>
        <v>0</v>
      </c>
      <c r="G22" s="57">
        <f t="shared" si="3"/>
        <v>0</v>
      </c>
      <c r="H22" s="57">
        <f t="shared" si="3"/>
        <v>0</v>
      </c>
      <c r="I22" s="57">
        <f t="shared" si="3"/>
        <v>0</v>
      </c>
      <c r="J22" s="57">
        <f t="shared" si="3"/>
        <v>0</v>
      </c>
    </row>
    <row r="23" spans="1:10" x14ac:dyDescent="0.35">
      <c r="E23" s="46"/>
    </row>
    <row r="24" spans="1:10" x14ac:dyDescent="0.35">
      <c r="E24" s="45"/>
    </row>
    <row r="25" spans="1:10" x14ac:dyDescent="0.35">
      <c r="E25" s="46"/>
    </row>
    <row r="26" spans="1:10" x14ac:dyDescent="0.35">
      <c r="E26" s="46"/>
    </row>
    <row r="27" spans="1:10" x14ac:dyDescent="0.35">
      <c r="E27" s="46"/>
    </row>
    <row r="28" spans="1:10" x14ac:dyDescent="0.35">
      <c r="E28" s="46"/>
    </row>
    <row r="29" spans="1:10" x14ac:dyDescent="0.35">
      <c r="E29" s="46"/>
    </row>
    <row r="30" spans="1:10" x14ac:dyDescent="0.35">
      <c r="E30" s="46"/>
    </row>
    <row r="31" spans="1:10" x14ac:dyDescent="0.35">
      <c r="E31" s="46"/>
    </row>
    <row r="32" spans="1:10" x14ac:dyDescent="0.35">
      <c r="E32" s="46"/>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8" orientation="landscape" r:id="rId1"/>
  <headerFooter>
    <oddHeader>&amp;CUnrestricted</oddHeader>
    <oddFooter>&amp;L&amp;F&amp;CPage &amp;P&amp;R&amp;D&amp;T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141bad0b-5ec6-4ecd-811e-f9d8ff358b9c" ContentTypeId="0x0101005A9549D9A06FAF49B2796176C16A6E1116"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SR Policy Document" ma:contentTypeID="0x0101005A9549D9A06FAF49B2796176C16A6E11161B00B3FAFC5E5DB813458D8D5B2C36743FB2" ma:contentTypeVersion="11" ma:contentTypeDescription="PSR Policy Document" ma:contentTypeScope="" ma:versionID="715c2821a7e0099eb033f7b56a9c5fb2">
  <xsd:schema xmlns:xsd="http://www.w3.org/2001/XMLSchema" xmlns:xs="http://www.w3.org/2001/XMLSchema" xmlns:p="http://schemas.microsoft.com/office/2006/metadata/properties" xmlns:ns1="http://schemas.microsoft.com/sharepoint/v3" xmlns:ns2="964f0a7c-bcf0-4337-b577-3747e0a5c4bc" xmlns:ns3="4459ff65-b7e6-4e46-8974-b6b3e72f7f53" targetNamespace="http://schemas.microsoft.com/office/2006/metadata/properties" ma:root="true" ma:fieldsID="a68f2a077f4330bb63600bf078d98ddb" ns1:_="" ns2:_="" ns3:_="">
    <xsd:import namespace="http://schemas.microsoft.com/sharepoint/v3"/>
    <xsd:import namespace="964f0a7c-bcf0-4337-b577-3747e0a5c4bc"/>
    <xsd:import namespace="4459ff65-b7e6-4e46-8974-b6b3e72f7f53"/>
    <xsd:element name="properties">
      <xsd:complexType>
        <xsd:sequence>
          <xsd:element name="documentManagement">
            <xsd:complexType>
              <xsd:all>
                <xsd:element ref="ns2:TaxCatchAll" minOccurs="0"/>
                <xsd:element ref="ns2:TaxCatchAllLabel" minOccurs="0"/>
                <xsd:element ref="ns2:fedace31c6aa4bed8c6c593804fc2750"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k33458bece80416c8b96573ef9e0ea33" minOccurs="0"/>
                <xsd:element ref="ns1:Is_FirstChKInDone" minOccurs="0"/>
                <xsd:element ref="ns2:fca_mig_stage_2" minOccurs="0"/>
                <xsd:element ref="ns1:fca_prop_ret_label" minOccurs="0"/>
                <xsd:element ref="ns2:fca_mig_stage" minOccurs="0"/>
                <xsd:element ref="ns1:fca_livelink_accessed_date" minOccurs="0"/>
                <xsd:element ref="ns2:fca_livelink_local_metadata" minOccurs="0"/>
                <xsd:element ref="ns2:fdf4fc32b11e482d805e6f668bedc5ec" minOccurs="0"/>
                <xsd:element ref="ns2:a40f68df4d0345caaefd1bdc4d06494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5" nillable="true" ma:displayName="Source" ma:internalName="fca_mig_source">
      <xsd:simpleType>
        <xsd:restriction base="dms:Text"/>
      </xsd:simpleType>
    </xsd:element>
    <xsd:element name="fca_mig_full_path" ma:index="16" nillable="true" ma:displayName="Full Source Path" ma:internalName="fca_mig_full_path">
      <xsd:simpleType>
        <xsd:restriction base="dms:Note">
          <xsd:maxLength value="255"/>
        </xsd:restriction>
      </xsd:simpleType>
    </xsd:element>
    <xsd:element name="fca_mig_partial_path" ma:index="17" nillable="true" ma:displayName="Partial Source Path" ma:internalName="fca_mig_partial_path">
      <xsd:simpleType>
        <xsd:restriction base="dms:Note">
          <xsd:maxLength value="255"/>
        </xsd:restriction>
      </xsd:simpleType>
    </xsd:element>
    <xsd:element name="fca_livelink_obj_id" ma:index="18" nillable="true" ma:displayName="Livelink Object Id" ma:internalName="fca_livelink_obj_id">
      <xsd:simpleType>
        <xsd:restriction base="dms:Text"/>
      </xsd:simpleType>
    </xsd:element>
    <xsd:element name="fca_mig_date" ma:index="19" nillable="true" ma:displayName="Source Migration Date" ma:format="DateOnly" ma:internalName="fca_mig_date">
      <xsd:simpleType>
        <xsd:restriction base="dms:DateTime"/>
      </xsd:simpleType>
    </xsd:element>
    <xsd:element name="fca_retention_trg_date" ma:index="20" nillable="true" ma:displayName="Retention Date" ma:format="DateOnly" ma:internalName="fca_retention_trg_date">
      <xsd:simpleType>
        <xsd:restriction base="dms:DateTime"/>
      </xsd:simpleType>
    </xsd:element>
    <xsd:element name="fca_livelink_description" ma:index="21" nillable="true" ma:displayName="Description(Livelink)" ma:internalName="fca_livelink_description">
      <xsd:simpleType>
        <xsd:restriction base="dms:Note">
          <xsd:maxLength value="255"/>
        </xsd:restriction>
      </xsd:simpleType>
    </xsd:element>
    <xsd:element name="fca_livelink_recstatus" ma:index="22" nillable="true" ma:displayName="Records Status" ma:internalName="fca_livelink_recstatus">
      <xsd:simpleType>
        <xsd:restriction base="dms:Text"/>
      </xsd:simpleType>
    </xsd:element>
    <xsd:element name="fca_livelink_recstatus_date" ma:index="23"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7cf1ad7-e46d-4587-bf5b-2fd8b08fc3b2}" ma:internalName="TaxCatchAll" ma:showField="CatchAllData"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7cf1ad7-e46d-4587-bf5b-2fd8b08fc3b2}" ma:internalName="TaxCatchAllLabel" ma:readOnly="true" ma:showField="CatchAllDataLabel"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fedace31c6aa4bed8c6c593804fc2750" ma:index="10" ma:taxonomy="true" ma:internalName="fedace31c6aa4bed8c6c593804fc2750" ma:taxonomyFieldName="psr_information_classification" ma:displayName="Sensitivity." ma:readOnly="false" ma:default="2;#PSR Official|b6ccef73-4610-4fd0-96bf-ef7dd57576be" ma:fieldId="{fedace31-c6aa-4bed-8c6c-593804fc2750}" ma:sspId="141bad0b-5ec6-4ecd-811e-f9d8ff358b9c" ma:termSetId="1e6c7556-5d77-42f4-a93e-641b11a283ea" ma:anchorId="00000000-0000-0000-0000-000000000000" ma:open="fals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fault="1" ma:description="Keep ID on add." ma:hidden="true" ma:internalName="_dlc_DocIdPersistId" ma:readOnly="true">
      <xsd:simpleType>
        <xsd:restriction base="dms:Boolean"/>
      </xsd:simpleType>
    </xsd:element>
    <xsd:element name="k33458bece80416c8b96573ef9e0ea33" ma:index="24" ma:taxonomy="true" ma:internalName="k33458bece80416c8b96573ef9e0ea33" ma:taxonomyFieldName="psr_document_type" ma:displayName="Document Type" ma:readOnly="false" ma:default="" ma:fieldId="{433458be-ce80-416c-8b96-573ef9e0ea33}" ma:taxonomyMulti="true" ma:sspId="141bad0b-5ec6-4ecd-811e-f9d8ff358b9c" ma:termSetId="d67b93cb-e8d6-447d-a185-c591554f5421"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element name="fdf4fc32b11e482d805e6f668bedc5ec" ma:index="32" ma:taxonomy="true" ma:internalName="fdf4fc32b11e482d805e6f668bedc5ec" ma:taxonomyFieldName="psr_external_stakeholder" ma:displayName="External Stakeholder" ma:readOnly="false" ma:fieldId="{fdf4fc32-b11e-482d-805e-6f668bedc5ec}" ma:taxonomyMulti="true" ma:sspId="141bad0b-5ec6-4ecd-811e-f9d8ff358b9c" ma:termSetId="10f9388d-7df2-4413-8038-0c132d765af5" ma:anchorId="00000000-0000-0000-0000-000000000000" ma:open="false" ma:isKeyword="false">
      <xsd:complexType>
        <xsd:sequence>
          <xsd:element ref="pc:Terms" minOccurs="0" maxOccurs="1"/>
        </xsd:sequence>
      </xsd:complexType>
    </xsd:element>
    <xsd:element name="a40f68df4d0345caaefd1bdc4d06494a" ma:index="34" ma:taxonomy="true" ma:internalName="a40f68df4d0345caaefd1bdc4d06494a" ma:taxonomyFieldName="psr_document_status" ma:displayName="Document Status" ma:readOnly="false" ma:fieldId="{a40f68df-4d03-45ca-aefd-1bdc4d06494a}" ma:sspId="141bad0b-5ec6-4ecd-811e-f9d8ff358b9c" ma:termSetId="50d61c1d-adf3-445e-b6bc-9f6b0b17db8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59ff65-b7e6-4e46-8974-b6b3e72f7f53"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k33458bece80416c8b96573ef9e0ea33 xmlns="964f0a7c-bcf0-4337-b577-3747e0a5c4bc">
      <Terms xmlns="http://schemas.microsoft.com/office/infopath/2007/PartnerControls">
        <TermInfo xmlns="http://schemas.microsoft.com/office/infopath/2007/PartnerControls">
          <TermName xmlns="http://schemas.microsoft.com/office/infopath/2007/PartnerControls">Policy Paper</TermName>
          <TermId xmlns="http://schemas.microsoft.com/office/infopath/2007/PartnerControls">1aff58b0-0415-4bf6-a05e-95bd6fce1426</TermId>
        </TermInfo>
      </Terms>
    </k33458bece80416c8b96573ef9e0ea33>
    <fca_retention_trg_date xmlns="http://schemas.microsoft.com/sharepoint/v3" xsi:nil="true"/>
    <_dlc_DocId xmlns="964f0a7c-bcf0-4337-b577-3747e0a5c4bc">ACXZYNSA7VHE-451628802-1813</_dlc_DocId>
    <fca_mig_stage xmlns="964f0a7c-bcf0-4337-b577-3747e0a5c4bc">0</fca_mig_stage>
    <a40f68df4d0345caaefd1bdc4d06494a xmlns="964f0a7c-bcf0-4337-b577-3747e0a5c4bc">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c6dd6226-6473-44b9-8059-cfd41269d0d2</TermId>
        </TermInfo>
      </Terms>
    </a40f68df4d0345caaefd1bdc4d06494a>
    <fedace31c6aa4bed8c6c593804fc2750 xmlns="964f0a7c-bcf0-4337-b577-3747e0a5c4bc">
      <Terms xmlns="http://schemas.microsoft.com/office/infopath/2007/PartnerControls">
        <TermInfo xmlns="http://schemas.microsoft.com/office/infopath/2007/PartnerControls">
          <TermName xmlns="http://schemas.microsoft.com/office/infopath/2007/PartnerControls">PSR Official</TermName>
          <TermId xmlns="http://schemas.microsoft.com/office/infopath/2007/PartnerControls">b6ccef73-4610-4fd0-96bf-ef7dd57576be</TermId>
        </TermInfo>
      </Terms>
    </fedace31c6aa4bed8c6c593804fc2750>
    <fca_prop_ret_label xmlns="http://schemas.microsoft.com/sharepoint/v3" xsi:nil="true"/>
    <fca_livelink_recstatus xmlns="http://schemas.microsoft.com/sharepoint/v3" xsi:nil="true"/>
    <_dlc_DocIdPersistId xmlns="964f0a7c-bcf0-4337-b577-3747e0a5c4bc">true</_dlc_DocIdPersistId>
    <fca_livelink_obj_id xmlns="http://schemas.microsoft.com/sharepoint/v3" xsi:nil="true"/>
    <fca_livelink_description xmlns="http://schemas.microsoft.com/sharepoint/v3" xsi:nil="true"/>
    <fca_mig_full_path xmlns="http://schemas.microsoft.com/sharepoint/v3" xsi:nil="true"/>
    <Is_FirstChKInDone xmlns="http://schemas.microsoft.com/sharepoint/v3">Yes</Is_FirstChKInDone>
    <_dlc_DocIdUrl xmlns="964f0a7c-bcf0-4337-b577-3747e0a5c4bc">
      <Url>https://thefca.sharepoint.com/sites/APPSca/_layouts/15/DocIdRedir.aspx?ID=ACXZYNSA7VHE-451628802-1813</Url>
      <Description>ACXZYNSA7VHE-451628802-1813</Description>
    </_dlc_DocIdUrl>
    <fca_livelink_recstatus_date xmlns="http://schemas.microsoft.com/sharepoint/v3" xsi:nil="true"/>
    <fca_mig_date xmlns="http://schemas.microsoft.com/sharepoint/v3" xsi:nil="true"/>
    <fca_livelink_local_metadata xmlns="964f0a7c-bcf0-4337-b577-3747e0a5c4bc" xsi:nil="true"/>
    <fca_livelink_accessed_date xmlns="http://schemas.microsoft.com/sharepoint/v3" xsi:nil="true"/>
    <TaxCatchAll xmlns="964f0a7c-bcf0-4337-b577-3747e0a5c4bc">
      <Value>16</Value>
      <Value>2</Value>
      <Value>99</Value>
      <Value>7</Value>
    </TaxCatchAll>
    <fdf4fc32b11e482d805e6f668bedc5ec xmlns="964f0a7c-bcf0-4337-b577-3747e0a5c4bc">
      <Terms xmlns="http://schemas.microsoft.com/office/infopath/2007/PartnerControls">
        <TermInfo xmlns="http://schemas.microsoft.com/office/infopath/2007/PartnerControls">
          <TermName xmlns="http://schemas.microsoft.com/office/infopath/2007/PartnerControls">Banks and Building societies</TermName>
          <TermId xmlns="http://schemas.microsoft.com/office/infopath/2007/PartnerControls">c5c24ed0-6cda-4fee-990c-7645c3bd2a3e</TermId>
        </TermInfo>
      </Terms>
    </fdf4fc32b11e482d805e6f668bedc5ec>
    <fca_mig_source xmlns="http://schemas.microsoft.com/sharepoint/v3" xsi:nil="true"/>
    <fca_mig_stage_2 xmlns="964f0a7c-bcf0-4337-b577-3747e0a5c4bc" xsi:nil="true"/>
    <fca_mig_partial_path xmlns="http://schemas.microsoft.com/sharepoint/v3" xsi:nil="true"/>
  </documentManagement>
</p:properties>
</file>

<file path=customXml/itemProps1.xml><?xml version="1.0" encoding="utf-8"?>
<ds:datastoreItem xmlns:ds="http://schemas.openxmlformats.org/officeDocument/2006/customXml" ds:itemID="{5702C58A-8A34-421D-B063-2AFF750190BD}">
  <ds:schemaRefs>
    <ds:schemaRef ds:uri="http://schemas.microsoft.com/sharepoint/events"/>
  </ds:schemaRefs>
</ds:datastoreItem>
</file>

<file path=customXml/itemProps2.xml><?xml version="1.0" encoding="utf-8"?>
<ds:datastoreItem xmlns:ds="http://schemas.openxmlformats.org/officeDocument/2006/customXml" ds:itemID="{46E82C76-91B2-47F8-8404-5C639EC6709D}">
  <ds:schemaRefs>
    <ds:schemaRef ds:uri="Microsoft.SharePoint.Taxonomy.ContentTypeSync"/>
  </ds:schemaRefs>
</ds:datastoreItem>
</file>

<file path=customXml/itemProps3.xml><?xml version="1.0" encoding="utf-8"?>
<ds:datastoreItem xmlns:ds="http://schemas.openxmlformats.org/officeDocument/2006/customXml" ds:itemID="{D7E2C119-2941-49BB-8E10-4EADB57D7453}">
  <ds:schemaRefs>
    <ds:schemaRef ds:uri="http://schemas.microsoft.com/sharepoint/v3/contenttype/forms"/>
  </ds:schemaRefs>
</ds:datastoreItem>
</file>

<file path=customXml/itemProps4.xml><?xml version="1.0" encoding="utf-8"?>
<ds:datastoreItem xmlns:ds="http://schemas.openxmlformats.org/officeDocument/2006/customXml" ds:itemID="{7FEEF3FA-EA48-4C1F-93FF-0182FA566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4459ff65-b7e6-4e46-8974-b6b3e72f7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E6A4485-E093-48E3-A0B4-D2092E9653D8}">
  <ds:schemaRefs>
    <ds:schemaRef ds:uri="http://schemas.microsoft.com/office/2006/metadata/properties"/>
    <ds:schemaRef ds:uri="http://schemas.microsoft.com/office/infopath/2007/PartnerControls"/>
    <ds:schemaRef ds:uri="964f0a7c-bcf0-4337-b577-3747e0a5c4b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vt:lpstr>
      <vt:lpstr>Notes</vt:lpstr>
      <vt:lpstr>Revisions log</vt:lpstr>
      <vt:lpstr>Results</vt:lpstr>
      <vt:lpstr>Terminology guide</vt:lpstr>
      <vt:lpstr>Guide</vt:lpstr>
      <vt:lpstr>Input&gt;&gt; </vt:lpstr>
      <vt:lpstr>Half-year Overall</vt:lpstr>
      <vt:lpstr>Half-year &lt; £1,000</vt:lpstr>
      <vt:lpstr>Half-year £1,000to£10,000</vt:lpstr>
      <vt:lpstr>Half-year &gt; £10,000</vt:lpstr>
      <vt:lpstr>Consumer Data</vt:lpstr>
      <vt:lpstr>Metric C Receiving PSP - Value</vt:lpstr>
      <vt:lpstr>Metric C Receiving PSP - Volume</vt:lpstr>
      <vt:lpstr>'Contents '!Print_Area</vt:lpstr>
      <vt:lpstr>'Half-year £1,000to£10,000'!Print_Area</vt:lpstr>
      <vt:lpstr>'Half-year &lt; £1,000'!Print_Area</vt:lpstr>
      <vt:lpstr>'Half-year &gt; £10,000'!Print_Area</vt:lpstr>
      <vt:lpstr>'Half-year Overall'!Print_Area</vt:lpstr>
      <vt:lpstr>'Metric C Receiving PSP - Value'!Print_Area</vt:lpstr>
      <vt:lpstr>'Metric C Receiving PSP - Volume'!Print_Area</vt:lpstr>
      <vt:lpstr>Notes!Print_Area</vt:lpstr>
      <vt:lpstr>Results!Print_Area</vt:lpstr>
      <vt:lpstr>'Revisions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2023-02-08T17:17:13Z</dcterms:created>
  <dcterms:modified xsi:type="dcterms:W3CDTF">2023-02-08T17:26:28Z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9e46-1390-4269-ab91-ab8ade377ea4_SiteId">
    <vt:lpwstr>551f9db3-821c-4457-8551-b43423dce661</vt:lpwstr>
  </property>
  <property fmtid="{D5CDD505-2E9C-101B-9397-08002B2CF9AE}" pid="3" name="MSIP_Label_efac9e46-1390-4269-ab91-ab8ade377ea4_ActionId">
    <vt:lpwstr>93c56d68-f41a-4df0-b739-97d0b3b18e0f</vt:lpwstr>
  </property>
  <property fmtid="{D5CDD505-2E9C-101B-9397-08002B2CF9AE}" pid="4" name="MSIP_Label_efac9e46-1390-4269-ab91-ab8ade377ea4_Method">
    <vt:lpwstr>Standard</vt:lpwstr>
  </property>
  <property fmtid="{D5CDD505-2E9C-101B-9397-08002B2CF9AE}" pid="5" name="ContentTypeId">
    <vt:lpwstr>0x0101005A9549D9A06FAF49B2796176C16A6E11161B00B3FAFC5E5DB813458D8D5B2C36743FB2</vt:lpwstr>
  </property>
  <property fmtid="{D5CDD505-2E9C-101B-9397-08002B2CF9AE}" pid="6" name="psr_document_type">
    <vt:lpwstr>99;#Policy Paper|1aff58b0-0415-4bf6-a05e-95bd6fce1426</vt:lpwstr>
  </property>
  <property fmtid="{D5CDD505-2E9C-101B-9397-08002B2CF9AE}" pid="7" name="psr_document_status">
    <vt:lpwstr>7;#Draft|c6dd6226-6473-44b9-8059-cfd41269d0d2</vt:lpwstr>
  </property>
  <property fmtid="{D5CDD505-2E9C-101B-9397-08002B2CF9AE}" pid="8" name="MSIP_Label_efac9e46-1390-4269-ab91-ab8ade377ea4_Name">
    <vt:lpwstr>PSR Official</vt:lpwstr>
  </property>
  <property fmtid="{D5CDD505-2E9C-101B-9397-08002B2CF9AE}" pid="9" name="MSIP_Label_efac9e46-1390-4269-ab91-ab8ade377ea4_Enabled">
    <vt:lpwstr>true</vt:lpwstr>
  </property>
  <property fmtid="{D5CDD505-2E9C-101B-9397-08002B2CF9AE}" pid="10" name="psr_information_classification">
    <vt:lpwstr>2;#PSR Official|b6ccef73-4610-4fd0-96bf-ef7dd57576be</vt:lpwstr>
  </property>
  <property fmtid="{D5CDD505-2E9C-101B-9397-08002B2CF9AE}" pid="11" name="psr_external_stakeholder">
    <vt:lpwstr>16;#Banks and Building societies|c5c24ed0-6cda-4fee-990c-7645c3bd2a3e</vt:lpwstr>
  </property>
  <property fmtid="{D5CDD505-2E9C-101B-9397-08002B2CF9AE}" pid="12" name="MSIP_Label_efac9e46-1390-4269-ab91-ab8ade377ea4_ContentBits">
    <vt:lpwstr>0</vt:lpwstr>
  </property>
  <property fmtid="{D5CDD505-2E9C-101B-9397-08002B2CF9AE}" pid="13" name="MSIP_Label_efac9e46-1390-4269-ab91-ab8ade377ea4_SetDate">
    <vt:lpwstr>2022-10-29T23:58:03Z</vt:lpwstr>
  </property>
  <property fmtid="{D5CDD505-2E9C-101B-9397-08002B2CF9AE}" pid="14" name="_dlc_DocIdItemGuid">
    <vt:lpwstr>450f85ec-ace3-43ed-9a9a-a3758657d66e</vt:lpwstr>
  </property>
</Properties>
</file>